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3\"/>
    </mc:Choice>
  </mc:AlternateContent>
  <xr:revisionPtr revIDLastSave="0" documentId="8_{55164772-3A8E-4D52-A30C-808254158BC1}" xr6:coauthVersionLast="47" xr6:coauthVersionMax="47" xr10:uidLastSave="{00000000-0000-0000-0000-000000000000}"/>
  <bookViews>
    <workbookView xWindow="-120" yWindow="-120" windowWidth="29040" windowHeight="15720" xr2:uid="{140EDB22-A7A6-4AA6-B9E6-9C0C5E4CDB62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G14" i="1"/>
  <c r="G13" i="1" s="1"/>
  <c r="L14" i="1"/>
  <c r="L13" i="1" s="1"/>
  <c r="D15" i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I14" i="1" s="1"/>
  <c r="J15" i="1"/>
  <c r="J14" i="1" s="1"/>
  <c r="J13" i="1" s="1"/>
  <c r="K15" i="1"/>
  <c r="L15" i="1"/>
  <c r="K16" i="1"/>
  <c r="D17" i="1"/>
  <c r="E17" i="1"/>
  <c r="F17" i="1"/>
  <c r="G17" i="1"/>
  <c r="H17" i="1"/>
  <c r="I17" i="1"/>
  <c r="K17" i="1" s="1"/>
  <c r="J17" i="1"/>
  <c r="L17" i="1"/>
  <c r="K18" i="1"/>
  <c r="K19" i="1"/>
  <c r="F20" i="1"/>
  <c r="I20" i="1"/>
  <c r="K20" i="1" s="1"/>
  <c r="D21" i="1"/>
  <c r="D20" i="1" s="1"/>
  <c r="E21" i="1"/>
  <c r="E20" i="1" s="1"/>
  <c r="F21" i="1"/>
  <c r="G21" i="1"/>
  <c r="G20" i="1" s="1"/>
  <c r="H21" i="1"/>
  <c r="H20" i="1" s="1"/>
  <c r="I21" i="1"/>
  <c r="J21" i="1"/>
  <c r="J20" i="1" s="1"/>
  <c r="K21" i="1"/>
  <c r="L21" i="1"/>
  <c r="L20" i="1" s="1"/>
  <c r="K22" i="1"/>
  <c r="J24" i="1"/>
  <c r="D25" i="1"/>
  <c r="D24" i="1" s="1"/>
  <c r="D23" i="1" s="1"/>
  <c r="E25" i="1"/>
  <c r="F25" i="1"/>
  <c r="F24" i="1" s="1"/>
  <c r="G25" i="1"/>
  <c r="G24" i="1" s="1"/>
  <c r="H25" i="1"/>
  <c r="H24" i="1" s="1"/>
  <c r="H23" i="1" s="1"/>
  <c r="I25" i="1"/>
  <c r="K25" i="1" s="1"/>
  <c r="J25" i="1"/>
  <c r="L25" i="1"/>
  <c r="L24" i="1" s="1"/>
  <c r="L23" i="1" s="1"/>
  <c r="K26" i="1"/>
  <c r="K27" i="1"/>
  <c r="D28" i="1"/>
  <c r="E28" i="1"/>
  <c r="E24" i="1" s="1"/>
  <c r="F28" i="1"/>
  <c r="G28" i="1"/>
  <c r="H28" i="1"/>
  <c r="I28" i="1"/>
  <c r="K28" i="1" s="1"/>
  <c r="J28" i="1"/>
  <c r="L28" i="1"/>
  <c r="K29" i="1"/>
  <c r="K30" i="1"/>
  <c r="F31" i="1"/>
  <c r="D32" i="1"/>
  <c r="D31" i="1" s="1"/>
  <c r="E32" i="1"/>
  <c r="E31" i="1" s="1"/>
  <c r="F32" i="1"/>
  <c r="G32" i="1"/>
  <c r="G31" i="1" s="1"/>
  <c r="H32" i="1"/>
  <c r="H31" i="1" s="1"/>
  <c r="I32" i="1"/>
  <c r="K32" i="1" s="1"/>
  <c r="J32" i="1"/>
  <c r="J31" i="1" s="1"/>
  <c r="L32" i="1"/>
  <c r="L31" i="1" s="1"/>
  <c r="K33" i="1"/>
  <c r="H34" i="1"/>
  <c r="D35" i="1"/>
  <c r="D34" i="1" s="1"/>
  <c r="E35" i="1"/>
  <c r="E34" i="1" s="1"/>
  <c r="F35" i="1"/>
  <c r="F34" i="1" s="1"/>
  <c r="G35" i="1"/>
  <c r="G34" i="1" s="1"/>
  <c r="H35" i="1"/>
  <c r="I35" i="1"/>
  <c r="I34" i="1" s="1"/>
  <c r="J35" i="1"/>
  <c r="J34" i="1" s="1"/>
  <c r="L35" i="1"/>
  <c r="L34" i="1" s="1"/>
  <c r="K36" i="1"/>
  <c r="K37" i="1"/>
  <c r="K38" i="1"/>
  <c r="D39" i="1"/>
  <c r="E39" i="1"/>
  <c r="F39" i="1"/>
  <c r="G39" i="1"/>
  <c r="H39" i="1"/>
  <c r="I39" i="1"/>
  <c r="J39" i="1"/>
  <c r="K39" i="1"/>
  <c r="L39" i="1"/>
  <c r="K40" i="1"/>
  <c r="K41" i="1"/>
  <c r="K42" i="1"/>
  <c r="G43" i="1"/>
  <c r="D44" i="1"/>
  <c r="D43" i="1" s="1"/>
  <c r="E44" i="1"/>
  <c r="E43" i="1" s="1"/>
  <c r="F44" i="1"/>
  <c r="F43" i="1" s="1"/>
  <c r="G44" i="1"/>
  <c r="H44" i="1"/>
  <c r="H43" i="1" s="1"/>
  <c r="I44" i="1"/>
  <c r="I43" i="1" s="1"/>
  <c r="J44" i="1"/>
  <c r="L44" i="1"/>
  <c r="L43" i="1" s="1"/>
  <c r="K45" i="1"/>
  <c r="K46" i="1"/>
  <c r="K47" i="1"/>
  <c r="D48" i="1"/>
  <c r="E48" i="1"/>
  <c r="F48" i="1"/>
  <c r="G48" i="1"/>
  <c r="H48" i="1"/>
  <c r="I48" i="1"/>
  <c r="K48" i="1" s="1"/>
  <c r="J48" i="1"/>
  <c r="J43" i="1" s="1"/>
  <c r="L48" i="1"/>
  <c r="K49" i="1"/>
  <c r="G51" i="1"/>
  <c r="J51" i="1"/>
  <c r="J50" i="1" s="1"/>
  <c r="D52" i="1"/>
  <c r="D51" i="1" s="1"/>
  <c r="D50" i="1" s="1"/>
  <c r="E52" i="1"/>
  <c r="E51" i="1" s="1"/>
  <c r="E50" i="1" s="1"/>
  <c r="F52" i="1"/>
  <c r="F51" i="1" s="1"/>
  <c r="F50" i="1" s="1"/>
  <c r="G52" i="1"/>
  <c r="H52" i="1"/>
  <c r="H51" i="1" s="1"/>
  <c r="I52" i="1"/>
  <c r="I51" i="1" s="1"/>
  <c r="J52" i="1"/>
  <c r="L52" i="1"/>
  <c r="L51" i="1" s="1"/>
  <c r="L50" i="1" s="1"/>
  <c r="K53" i="1"/>
  <c r="K54" i="1"/>
  <c r="K55" i="1"/>
  <c r="E56" i="1"/>
  <c r="J56" i="1"/>
  <c r="D57" i="1"/>
  <c r="D56" i="1" s="1"/>
  <c r="E57" i="1"/>
  <c r="F57" i="1"/>
  <c r="F56" i="1" s="1"/>
  <c r="G57" i="1"/>
  <c r="G56" i="1" s="1"/>
  <c r="H57" i="1"/>
  <c r="H56" i="1" s="1"/>
  <c r="I57" i="1"/>
  <c r="K57" i="1" s="1"/>
  <c r="J57" i="1"/>
  <c r="L57" i="1"/>
  <c r="L56" i="1" s="1"/>
  <c r="K58" i="1"/>
  <c r="K59" i="1"/>
  <c r="K60" i="1"/>
  <c r="D62" i="1"/>
  <c r="D61" i="1" s="1"/>
  <c r="G62" i="1"/>
  <c r="G61" i="1" s="1"/>
  <c r="L62" i="1"/>
  <c r="L61" i="1" s="1"/>
  <c r="D63" i="1"/>
  <c r="E63" i="1"/>
  <c r="E62" i="1" s="1"/>
  <c r="E61" i="1" s="1"/>
  <c r="F63" i="1"/>
  <c r="F62" i="1" s="1"/>
  <c r="F61" i="1" s="1"/>
  <c r="G63" i="1"/>
  <c r="H63" i="1"/>
  <c r="H62" i="1" s="1"/>
  <c r="H61" i="1" s="1"/>
  <c r="I63" i="1"/>
  <c r="I62" i="1" s="1"/>
  <c r="J63" i="1"/>
  <c r="J62" i="1" s="1"/>
  <c r="J61" i="1" s="1"/>
  <c r="K63" i="1"/>
  <c r="L63" i="1"/>
  <c r="K64" i="1"/>
  <c r="K65" i="1"/>
  <c r="K66" i="1"/>
  <c r="K67" i="1"/>
  <c r="K68" i="1"/>
  <c r="L12" i="1" l="1"/>
  <c r="K43" i="1"/>
  <c r="K34" i="1"/>
  <c r="I13" i="1"/>
  <c r="K14" i="1"/>
  <c r="G50" i="1"/>
  <c r="E23" i="1"/>
  <c r="E12" i="1" s="1"/>
  <c r="G23" i="1"/>
  <c r="G12" i="1" s="1"/>
  <c r="K51" i="1"/>
  <c r="F23" i="1"/>
  <c r="F12" i="1" s="1"/>
  <c r="J23" i="1"/>
  <c r="K62" i="1"/>
  <c r="I61" i="1"/>
  <c r="K61" i="1" s="1"/>
  <c r="J12" i="1"/>
  <c r="D12" i="1"/>
  <c r="H50" i="1"/>
  <c r="H12" i="1" s="1"/>
  <c r="I31" i="1"/>
  <c r="K31" i="1" s="1"/>
  <c r="K52" i="1"/>
  <c r="K44" i="1"/>
  <c r="K35" i="1"/>
  <c r="I56" i="1"/>
  <c r="K56" i="1" s="1"/>
  <c r="I24" i="1"/>
  <c r="K13" i="1" l="1"/>
  <c r="I50" i="1"/>
  <c r="K50" i="1" s="1"/>
  <c r="K24" i="1"/>
  <c r="I23" i="1"/>
  <c r="K23" i="1" s="1"/>
  <c r="I12" i="1" l="1"/>
  <c r="K12" i="1" s="1"/>
</calcChain>
</file>

<file path=xl/sharedStrings.xml><?xml version="1.0" encoding="utf-8"?>
<sst xmlns="http://schemas.openxmlformats.org/spreadsheetml/2006/main" count="196" uniqueCount="194">
  <si>
    <t>CENTRALIZAT</t>
  </si>
  <si>
    <t xml:space="preserve"> Anexa 13</t>
  </si>
  <si>
    <t>Cont de executie - Cheltuieli - Bugetul local</t>
  </si>
  <si>
    <t>Trimestrul: 3, Anul: 2024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</si>
  <si>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</si>
  <si>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</si>
  <si>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</si>
  <si>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</si>
  <si>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</si>
  <si>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</si>
  <si>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</si>
  <si>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</si>
  <si>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</si>
  <si>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</si>
  <si>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</si>
  <si>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</si>
  <si>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</si>
  <si>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</si>
  <si>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</si>
  <si>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</si>
  <si>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</si>
  <si>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</si>
  <si>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</si>
  <si>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</si>
  <si>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</si>
  <si>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</si>
  <si>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</si>
  <si>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</si>
  <si>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</si>
  <si>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</si>
  <si>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</si>
  <si>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</si>
  <si>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</si>
  <si>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</si>
  <si>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</si>
  <si>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</si>
  <si>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</si>
  <si>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</si>
  <si>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</si>
  <si>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</si>
  <si>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</si>
  <si>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</si>
  <si>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</si>
  <si>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</si>
  <si>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</si>
  <si>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</si>
  <si>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</si>
  <si>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</si>
  <si>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</si>
  <si>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</si>
  <si>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</si>
  <si>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</si>
  <si>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</si>
  <si>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</si>
  <si>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</si>
  <si>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</si>
  <si>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</si>
  <si>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</si>
  <si>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</si>
  <si>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</si>
  <si>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</si>
  <si>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</si>
  <si>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</si>
  <si>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</si>
  <si>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</si>
  <si>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</si>
  <si>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</si>
  <si>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</si>
  <si>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</si>
  <si>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</si>
  <si>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</si>
  <si>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</si>
  <si>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</si>
  <si>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</si>
  <si>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</si>
  <si>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</si>
  <si>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</si>
  <si>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</si>
  <si>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</si>
  <si>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</si>
  <si>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</si>
  <si>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</si>
  <si>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</si>
  <si>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</si>
  <si>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</si>
  <si>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</si>
  <si>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</si>
  <si>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</si>
  <si>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</si>
  <si>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</si>
  <si>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</si>
  <si>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</si>
  <si>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</si>
  <si>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</si>
  <si>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</si>
  <si>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</si>
  <si>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</si>
  <si>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</si>
  <si>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</si>
  <si>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66</t>
  </si>
  <si>
    <t>Servicii recreative si sportive (cod 67.02.05.01 la 67.02.05.03)</t>
  </si>
  <si>
    <t>67.02.05</t>
  </si>
  <si>
    <t>67</t>
  </si>
  <si>
    <t>Sport</t>
  </si>
  <si>
    <t>67.02.05.01</t>
  </si>
  <si>
    <t>70</t>
  </si>
  <si>
    <t>Servicii religioase</t>
  </si>
  <si>
    <t>67.02.06</t>
  </si>
  <si>
    <t>71</t>
  </si>
  <si>
    <t>Alte servicii in domeniile culturii, recreerii si religiei</t>
  </si>
  <si>
    <t>67.02.50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</si>
  <si>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</si>
  <si>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</si>
  <si>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</si>
  <si>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</si>
  <si>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</si>
  <si>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</si>
  <si>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</si>
  <si>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</si>
  <si>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</si>
  <si>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76</t>
  </si>
  <si>
    <t>Asistenta sociala pentru familie si copii</t>
  </si>
  <si>
    <t>68.02.06</t>
  </si>
  <si>
    <t>77</t>
  </si>
  <si>
    <t>Ajutoare pentru locuinte</t>
  </si>
  <si>
    <t>68.02.10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</si>
  <si>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</si>
  <si>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</si>
  <si>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</si>
  <si>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</si>
  <si>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</si>
  <si>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</si>
  <si>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</si>
  <si>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</si>
  <si>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</si>
  <si>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</si>
  <si>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</si>
  <si>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</si>
  <si>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90</t>
  </si>
  <si>
    <t>Alimentare cu apa si amenajari hidrotehnice   (cod 70.02.05.01+70.02.05.02)</t>
  </si>
  <si>
    <t>70.02.05</t>
  </si>
  <si>
    <t>91</t>
  </si>
  <si>
    <t>Alimentare cu apa</t>
  </si>
  <si>
    <t>70.02.05.01</t>
  </si>
  <si>
    <t>93</t>
  </si>
  <si>
    <t>Iluminat public si electrificari rurale</t>
  </si>
  <si>
    <t>70.02.06</t>
  </si>
  <si>
    <t>95</t>
  </si>
  <si>
    <t xml:space="preserve">Alte servicii in domeniile locuintelor, serviciilor si dezvoltarii comunale </t>
  </si>
  <si>
    <t>70.02.50</t>
  </si>
  <si>
    <t>96</t>
  </si>
  <si>
    <t>Protectia mediului   (cod 74.02.03+74.02.05+74.02.06+74.02.50)</t>
  </si>
  <si>
    <t>74.02</t>
  </si>
  <si>
    <t>98</t>
  </si>
  <si>
    <t>Salubritate si gestiunea deseurilor (cod 74.02.05.01+74.02.05.02)</t>
  </si>
  <si>
    <t>74.02.05</t>
  </si>
  <si>
    <t>100</t>
  </si>
  <si>
    <t>Colectarea, tratarea si distrugerea deseurilor</t>
  </si>
  <si>
    <t>74.02.05.02</t>
  </si>
  <si>
    <t>101</t>
  </si>
  <si>
    <t>Canalizarea si tratarea apelor reziduale</t>
  </si>
  <si>
    <t>74.02.06</t>
  </si>
  <si>
    <t>102</t>
  </si>
  <si>
    <t>Alte servicii în domeniul protectiei mediului</t>
  </si>
  <si>
    <t>74.02.50</t>
  </si>
  <si>
    <t>103</t>
  </si>
  <si>
    <t>Partea a V-a ACTIUNI ECONOMICE   (cod 80.02+81.02+83.02+84.02+87.02)</t>
  </si>
  <si>
    <t>79.02</t>
  </si>
  <si>
    <t>120</t>
  </si>
  <si>
    <t>Transporturi   (cod 84.02.03+84.02.06+84.02.50)</t>
  </si>
  <si>
    <t>84.02</t>
  </si>
  <si>
    <t>121</t>
  </si>
  <si>
    <t>Transport rutier   (cod 84.02.03.01 la 84.02.03.03)</t>
  </si>
  <si>
    <t>84.02.03</t>
  </si>
  <si>
    <t>122</t>
  </si>
  <si>
    <t>Drumuri si poduri</t>
  </si>
  <si>
    <t>84.02.03.01</t>
  </si>
  <si>
    <t>136</t>
  </si>
  <si>
    <t>VII. REZERVE, EXCEDENT / DEFICIT</t>
  </si>
  <si>
    <t>96.02</t>
  </si>
  <si>
    <t>138</t>
  </si>
  <si>
    <t>EXCEDENT     98.02.96 + 98.02.97</t>
  </si>
  <si>
    <t>98.02</t>
  </si>
  <si>
    <t>139</t>
  </si>
  <si>
    <t xml:space="preserve">    Excedentul secţiunii de funcţionare</t>
  </si>
  <si>
    <t>98.02.96</t>
  </si>
  <si>
    <t>140</t>
  </si>
  <si>
    <t xml:space="preserve">    Excedentul secţiunii de dezvoltare</t>
  </si>
  <si>
    <t>98.02.97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</si>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</sst>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928F8-B410-4291-89D6-84F3113A3DBC}">
  <dimension ref="A1:T13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D13+D20+D23+D50+D61</f>
        <v>21140496</v>
      </c>
      <c r="E12" s="11">
        <f>E13+E20+E23+E50+E61</f>
        <v>21080496</v>
      </c>
      <c r="F12" s="11">
        <f>F13+F20+F23+F50+F61</f>
        <v>32652496</v>
      </c>
      <c r="G12" s="11">
        <f>G13+G20+G23+G50+G61</f>
        <v>29858996</v>
      </c>
      <c r="H12" s="11">
        <f>H13+H20+H23+H50+H61</f>
        <v>29768996</v>
      </c>
      <c r="I12" s="11">
        <f>I13+I20+I23+I50+I61</f>
        <v>29768996</v>
      </c>
      <c r="J12" s="11">
        <f>J13+J20+J23+J50+J61</f>
        <v>25588078</v>
      </c>
      <c r="K12" s="11">
        <f>I12-J12</f>
        <v>4180918</v>
      </c>
      <c r="L12" s="11">
        <f>L13+L20+L23+L50+L61</f>
        <v>7779089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2530000</v>
      </c>
      <c r="G13" s="11">
        <f>G14+G17</f>
        <v>1974000</v>
      </c>
      <c r="H13" s="11">
        <f>H14+H17</f>
        <v>1884000</v>
      </c>
      <c r="I13" s="11">
        <f>I14+I17</f>
        <v>1884000</v>
      </c>
      <c r="J13" s="11">
        <f>J14+J17</f>
        <v>1622600</v>
      </c>
      <c r="K13" s="11">
        <f>I13-J13</f>
        <v>261400</v>
      </c>
      <c r="L13" s="11">
        <f>L14+L17</f>
        <v>1642998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2265000</v>
      </c>
      <c r="G14" s="11">
        <f>G15</f>
        <v>1834000</v>
      </c>
      <c r="H14" s="11">
        <f>H15</f>
        <v>1834000</v>
      </c>
      <c r="I14" s="11">
        <f>I15</f>
        <v>1834000</v>
      </c>
      <c r="J14" s="11">
        <f>J15</f>
        <v>1586082</v>
      </c>
      <c r="K14" s="11">
        <f>I14-J14</f>
        <v>247918</v>
      </c>
      <c r="L14" s="11">
        <f>L15</f>
        <v>1617629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2265000</v>
      </c>
      <c r="G15" s="11">
        <f>G16</f>
        <v>1834000</v>
      </c>
      <c r="H15" s="11">
        <f>H16</f>
        <v>1834000</v>
      </c>
      <c r="I15" s="11">
        <f>I16</f>
        <v>1834000</v>
      </c>
      <c r="J15" s="11">
        <f>J16</f>
        <v>1586082</v>
      </c>
      <c r="K15" s="11">
        <f>I15-J15</f>
        <v>247918</v>
      </c>
      <c r="L15" s="11">
        <f>L16</f>
        <v>1617629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2265000</v>
      </c>
      <c r="G16" s="11">
        <v>1834000</v>
      </c>
      <c r="H16" s="11">
        <v>1834000</v>
      </c>
      <c r="I16" s="11">
        <v>1834000</v>
      </c>
      <c r="J16" s="11">
        <v>1586082</v>
      </c>
      <c r="K16" s="11">
        <f>I16-J16</f>
        <v>247918</v>
      </c>
      <c r="L16" s="11">
        <v>1617629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265000</v>
      </c>
      <c r="G17" s="11">
        <f>G18+G19</f>
        <v>140000</v>
      </c>
      <c r="H17" s="11">
        <f>H18+H19</f>
        <v>50000</v>
      </c>
      <c r="I17" s="11">
        <f>I18+I19</f>
        <v>50000</v>
      </c>
      <c r="J17" s="11">
        <f>J18+J19</f>
        <v>36518</v>
      </c>
      <c r="K17" s="11">
        <f>I17-J17</f>
        <v>13482</v>
      </c>
      <c r="L17" s="11">
        <f>L18+L19</f>
        <v>25369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190000</v>
      </c>
      <c r="G18" s="11">
        <v>90000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75000</v>
      </c>
      <c r="G19" s="11">
        <v>50000</v>
      </c>
      <c r="H19" s="11">
        <v>50000</v>
      </c>
      <c r="I19" s="11">
        <v>50000</v>
      </c>
      <c r="J19" s="11">
        <v>36518</v>
      </c>
      <c r="K19" s="11">
        <f>I19-J19</f>
        <v>13482</v>
      </c>
      <c r="L19" s="11">
        <v>25369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6000</v>
      </c>
      <c r="G20" s="11">
        <f>+G21</f>
        <v>4000</v>
      </c>
      <c r="H20" s="11">
        <f>+H21</f>
        <v>4000</v>
      </c>
      <c r="I20" s="11">
        <f>+I21</f>
        <v>4000</v>
      </c>
      <c r="J20" s="11">
        <f>+J21</f>
        <v>3929</v>
      </c>
      <c r="K20" s="11">
        <f>I20-J20</f>
        <v>71</v>
      </c>
      <c r="L20" s="11">
        <f>+L21</f>
        <v>4169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6000</v>
      </c>
      <c r="G21" s="11">
        <f>+G22</f>
        <v>4000</v>
      </c>
      <c r="H21" s="11">
        <f>+H22</f>
        <v>4000</v>
      </c>
      <c r="I21" s="11">
        <f>+I22</f>
        <v>4000</v>
      </c>
      <c r="J21" s="11">
        <f>+J22</f>
        <v>3929</v>
      </c>
      <c r="K21" s="11">
        <f>I21-J21</f>
        <v>71</v>
      </c>
      <c r="L21" s="11">
        <f>+L22</f>
        <v>4169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6000</v>
      </c>
      <c r="G22" s="11">
        <v>4000</v>
      </c>
      <c r="H22" s="11">
        <v>4000</v>
      </c>
      <c r="I22" s="11">
        <v>4000</v>
      </c>
      <c r="J22" s="11">
        <v>3929</v>
      </c>
      <c r="K22" s="11">
        <f>I22-J22</f>
        <v>71</v>
      </c>
      <c r="L22" s="11">
        <v>4169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D24+D31+D34+D43</f>
        <v>386708</v>
      </c>
      <c r="E23" s="11">
        <f>E24+E31+E34+E43</f>
        <v>386708</v>
      </c>
      <c r="F23" s="11">
        <f>F24+F31+F34+F43</f>
        <v>7750708</v>
      </c>
      <c r="G23" s="11">
        <f>G24+G31+G34+G43</f>
        <v>5953208</v>
      </c>
      <c r="H23" s="11">
        <f>H24+H31+H34+H43</f>
        <v>5953208</v>
      </c>
      <c r="I23" s="11">
        <f>I24+I31+I34+I43</f>
        <v>5953208</v>
      </c>
      <c r="J23" s="11">
        <f>J24+J31+J34+J43</f>
        <v>4724044</v>
      </c>
      <c r="K23" s="11">
        <f>I23-J23</f>
        <v>1229164</v>
      </c>
      <c r="L23" s="11">
        <f>L24+L31+L34+L43</f>
        <v>4901436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336708</v>
      </c>
      <c r="E24" s="11">
        <f>E25+E28+E30</f>
        <v>336708</v>
      </c>
      <c r="F24" s="11">
        <f>F25+F28+F30</f>
        <v>2289708</v>
      </c>
      <c r="G24" s="11">
        <f>G25+G28+G30</f>
        <v>1599708</v>
      </c>
      <c r="H24" s="11">
        <f>H25+H28+H30</f>
        <v>1599708</v>
      </c>
      <c r="I24" s="11">
        <f>I25+I28+I30</f>
        <v>1599708</v>
      </c>
      <c r="J24" s="11">
        <f>J25+J28+J30</f>
        <v>707455</v>
      </c>
      <c r="K24" s="11">
        <f>I24-J24</f>
        <v>892253</v>
      </c>
      <c r="L24" s="11">
        <f>L25+L28+L30</f>
        <v>669813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114708</v>
      </c>
      <c r="E25" s="11">
        <f>E26+E27</f>
        <v>114708</v>
      </c>
      <c r="F25" s="11">
        <f>F26+F27</f>
        <v>114708</v>
      </c>
      <c r="G25" s="11">
        <f>G26+G27</f>
        <v>114708</v>
      </c>
      <c r="H25" s="11">
        <f>H26+H27</f>
        <v>114708</v>
      </c>
      <c r="I25" s="11">
        <f>I26+I27</f>
        <v>114708</v>
      </c>
      <c r="J25" s="11">
        <f>J26+J27</f>
        <v>64272</v>
      </c>
      <c r="K25" s="11">
        <f>I25-J25</f>
        <v>50436</v>
      </c>
      <c r="L25" s="11">
        <f>L26+L27</f>
        <v>103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114708</v>
      </c>
      <c r="E26" s="11">
        <v>114708</v>
      </c>
      <c r="F26" s="11">
        <v>114708</v>
      </c>
      <c r="G26" s="11">
        <v>114708</v>
      </c>
      <c r="H26" s="11">
        <v>114708</v>
      </c>
      <c r="I26" s="11">
        <v>114708</v>
      </c>
      <c r="J26" s="11">
        <v>64272</v>
      </c>
      <c r="K26" s="11">
        <f>I26-J26</f>
        <v>50436</v>
      </c>
      <c r="L26" s="11"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103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222000</v>
      </c>
      <c r="E28" s="11">
        <f>E29</f>
        <v>222000</v>
      </c>
      <c r="F28" s="11">
        <f>F29</f>
        <v>1126000</v>
      </c>
      <c r="G28" s="11">
        <f>G29</f>
        <v>822000</v>
      </c>
      <c r="H28" s="11">
        <f>H29</f>
        <v>822000</v>
      </c>
      <c r="I28" s="11">
        <f>I29</f>
        <v>822000</v>
      </c>
      <c r="J28" s="11">
        <f>J29</f>
        <v>588105</v>
      </c>
      <c r="K28" s="11">
        <f>I28-J28</f>
        <v>233895</v>
      </c>
      <c r="L28" s="11">
        <f>L29</f>
        <v>536363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222000</v>
      </c>
      <c r="E29" s="11">
        <v>222000</v>
      </c>
      <c r="F29" s="11">
        <v>1126000</v>
      </c>
      <c r="G29" s="11">
        <v>822000</v>
      </c>
      <c r="H29" s="11">
        <v>822000</v>
      </c>
      <c r="I29" s="11">
        <v>822000</v>
      </c>
      <c r="J29" s="11">
        <v>588105</v>
      </c>
      <c r="K29" s="11">
        <f>I29-J29</f>
        <v>233895</v>
      </c>
      <c r="L29" s="11">
        <v>536363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1049000</v>
      </c>
      <c r="G30" s="11">
        <v>663000</v>
      </c>
      <c r="H30" s="11">
        <v>663000</v>
      </c>
      <c r="I30" s="11">
        <v>663000</v>
      </c>
      <c r="J30" s="11">
        <v>55078</v>
      </c>
      <c r="K30" s="11">
        <f>I30-J30</f>
        <v>607922</v>
      </c>
      <c r="L30" s="11">
        <v>133347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</f>
        <v>0</v>
      </c>
      <c r="E31" s="11">
        <f>+E32</f>
        <v>0</v>
      </c>
      <c r="F31" s="11">
        <f>+F32</f>
        <v>75000</v>
      </c>
      <c r="G31" s="11">
        <f>+G32</f>
        <v>63000</v>
      </c>
      <c r="H31" s="11">
        <f>+H32</f>
        <v>63000</v>
      </c>
      <c r="I31" s="11">
        <f>+I32</f>
        <v>63000</v>
      </c>
      <c r="J31" s="11">
        <f>+J32</f>
        <v>59845</v>
      </c>
      <c r="K31" s="11">
        <f>I31-J31</f>
        <v>3155</v>
      </c>
      <c r="L31" s="11">
        <f>+L32</f>
        <v>59090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</f>
        <v>0</v>
      </c>
      <c r="E32" s="11">
        <f>E33</f>
        <v>0</v>
      </c>
      <c r="F32" s="11">
        <f>F33</f>
        <v>75000</v>
      </c>
      <c r="G32" s="11">
        <f>G33</f>
        <v>63000</v>
      </c>
      <c r="H32" s="11">
        <f>H33</f>
        <v>63000</v>
      </c>
      <c r="I32" s="11">
        <f>I33</f>
        <v>63000</v>
      </c>
      <c r="J32" s="11">
        <f>J33</f>
        <v>59845</v>
      </c>
      <c r="K32" s="11">
        <f>I32-J32</f>
        <v>3155</v>
      </c>
      <c r="L32" s="11">
        <f>L33</f>
        <v>59090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75000</v>
      </c>
      <c r="G33" s="11">
        <v>63000</v>
      </c>
      <c r="H33" s="11">
        <v>63000</v>
      </c>
      <c r="I33" s="11">
        <v>63000</v>
      </c>
      <c r="J33" s="11">
        <v>59845</v>
      </c>
      <c r="K33" s="11">
        <f>I33-J33</f>
        <v>3155</v>
      </c>
      <c r="L33" s="11">
        <v>59090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D35+D39+D41+D42</f>
        <v>50000</v>
      </c>
      <c r="E34" s="11">
        <f>E35+E39+E41+E42</f>
        <v>50000</v>
      </c>
      <c r="F34" s="11">
        <f>F35+F39+F41+F42</f>
        <v>467000</v>
      </c>
      <c r="G34" s="11">
        <f>G35+G39+G41+G42</f>
        <v>374000</v>
      </c>
      <c r="H34" s="11">
        <f>H35+H39+H41+H42</f>
        <v>374000</v>
      </c>
      <c r="I34" s="11">
        <f>I35+I39+I41+I42</f>
        <v>374000</v>
      </c>
      <c r="J34" s="11">
        <f>J35+J39+J41+J42</f>
        <v>249735</v>
      </c>
      <c r="K34" s="11">
        <f>I34-J34</f>
        <v>124265</v>
      </c>
      <c r="L34" s="11">
        <f>L35+L39+L41+L42</f>
        <v>291609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D36+D37+D38</f>
        <v>0</v>
      </c>
      <c r="E35" s="11">
        <f>E36+E37+E38</f>
        <v>0</v>
      </c>
      <c r="F35" s="11">
        <f>F36+F37+F38</f>
        <v>337000</v>
      </c>
      <c r="G35" s="11">
        <f>G36+G37+G38</f>
        <v>264000</v>
      </c>
      <c r="H35" s="11">
        <f>H36+H37+H38</f>
        <v>264000</v>
      </c>
      <c r="I35" s="11">
        <f>I36+I37+I38</f>
        <v>264000</v>
      </c>
      <c r="J35" s="11">
        <f>J36+J37+J38</f>
        <v>192584</v>
      </c>
      <c r="K35" s="11">
        <f>I35-J35</f>
        <v>71416</v>
      </c>
      <c r="L35" s="11">
        <f>L36+L37+L38</f>
        <v>257858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84000</v>
      </c>
      <c r="G36" s="11">
        <v>68000</v>
      </c>
      <c r="H36" s="11">
        <v>68000</v>
      </c>
      <c r="I36" s="11">
        <v>68000</v>
      </c>
      <c r="J36" s="11">
        <v>54880</v>
      </c>
      <c r="K36" s="11">
        <f>I36-J36</f>
        <v>13120</v>
      </c>
      <c r="L36" s="11">
        <v>55524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253000</v>
      </c>
      <c r="G37" s="11">
        <v>196000</v>
      </c>
      <c r="H37" s="11">
        <v>196000</v>
      </c>
      <c r="I37" s="11">
        <v>196000</v>
      </c>
      <c r="J37" s="11">
        <v>137704</v>
      </c>
      <c r="K37" s="11">
        <f>I37-J37</f>
        <v>58296</v>
      </c>
      <c r="L37" s="11">
        <v>202245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f>I38-J38</f>
        <v>0</v>
      </c>
      <c r="L38" s="11">
        <v>89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f>D40</f>
        <v>0</v>
      </c>
      <c r="E39" s="11">
        <f>E40</f>
        <v>0</v>
      </c>
      <c r="F39" s="11">
        <f>F40</f>
        <v>65000</v>
      </c>
      <c r="G39" s="11">
        <f>G40</f>
        <v>55000</v>
      </c>
      <c r="H39" s="11">
        <f>H40</f>
        <v>55000</v>
      </c>
      <c r="I39" s="11">
        <f>I40</f>
        <v>55000</v>
      </c>
      <c r="J39" s="11">
        <f>J40</f>
        <v>32311</v>
      </c>
      <c r="K39" s="11">
        <f>I39-J39</f>
        <v>22689</v>
      </c>
      <c r="L39" s="11">
        <f>L40</f>
        <v>28911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0</v>
      </c>
      <c r="E40" s="11">
        <v>0</v>
      </c>
      <c r="F40" s="11">
        <v>65000</v>
      </c>
      <c r="G40" s="11">
        <v>55000</v>
      </c>
      <c r="H40" s="11">
        <v>55000</v>
      </c>
      <c r="I40" s="11">
        <v>55000</v>
      </c>
      <c r="J40" s="11">
        <v>32311</v>
      </c>
      <c r="K40" s="11">
        <f>I40-J40</f>
        <v>22689</v>
      </c>
      <c r="L40" s="11">
        <v>28911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50000</v>
      </c>
      <c r="E41" s="11">
        <v>50000</v>
      </c>
      <c r="F41" s="11">
        <v>50000</v>
      </c>
      <c r="G41" s="11">
        <v>50000</v>
      </c>
      <c r="H41" s="11">
        <v>50000</v>
      </c>
      <c r="I41" s="11">
        <v>50000</v>
      </c>
      <c r="J41" s="11">
        <v>20000</v>
      </c>
      <c r="K41" s="11">
        <f>I41-J41</f>
        <v>30000</v>
      </c>
      <c r="L41" s="11">
        <v>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15000</v>
      </c>
      <c r="G42" s="11">
        <v>5000</v>
      </c>
      <c r="H42" s="11">
        <v>5000</v>
      </c>
      <c r="I42" s="11">
        <v>5000</v>
      </c>
      <c r="J42" s="11">
        <v>4840</v>
      </c>
      <c r="K42" s="11">
        <f>I42-J42</f>
        <v>160</v>
      </c>
      <c r="L42" s="11">
        <v>4840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+D44+D46+D47+D48</f>
        <v>0</v>
      </c>
      <c r="E43" s="11">
        <f>+E44+E46+E47+E48</f>
        <v>0</v>
      </c>
      <c r="F43" s="11">
        <f>+F44+F46+F47+F48</f>
        <v>4919000</v>
      </c>
      <c r="G43" s="11">
        <f>+G44+G46+G47+G48</f>
        <v>3916500</v>
      </c>
      <c r="H43" s="11">
        <f>+H44+H46+H47+H48</f>
        <v>3916500</v>
      </c>
      <c r="I43" s="11">
        <f>+I44+I46+I47+I48</f>
        <v>3916500</v>
      </c>
      <c r="J43" s="11">
        <f>+J44+J46+J47+J48</f>
        <v>3707009</v>
      </c>
      <c r="K43" s="11">
        <f>I43-J43</f>
        <v>209491</v>
      </c>
      <c r="L43" s="11">
        <f>+L44+L46+L47+L48</f>
        <v>3880924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4347000</v>
      </c>
      <c r="G44" s="11">
        <f>G45</f>
        <v>3452000</v>
      </c>
      <c r="H44" s="11">
        <f>H45</f>
        <v>3452000</v>
      </c>
      <c r="I44" s="11">
        <f>I45</f>
        <v>3452000</v>
      </c>
      <c r="J44" s="11">
        <f>J45</f>
        <v>3357530</v>
      </c>
      <c r="K44" s="11">
        <f>I44-J44</f>
        <v>94470</v>
      </c>
      <c r="L44" s="11">
        <f>L45</f>
        <v>3527770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4347000</v>
      </c>
      <c r="G45" s="11">
        <v>3452000</v>
      </c>
      <c r="H45" s="11">
        <v>3452000</v>
      </c>
      <c r="I45" s="11">
        <v>3452000</v>
      </c>
      <c r="J45" s="11">
        <v>3357530</v>
      </c>
      <c r="K45" s="11">
        <f>I45-J45</f>
        <v>94470</v>
      </c>
      <c r="L45" s="11">
        <v>3527770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50000</v>
      </c>
      <c r="G46" s="11">
        <v>40000</v>
      </c>
      <c r="H46" s="11">
        <v>40000</v>
      </c>
      <c r="I46" s="11">
        <v>40000</v>
      </c>
      <c r="J46" s="11">
        <v>28000</v>
      </c>
      <c r="K46" s="11">
        <f>I46-J46</f>
        <v>12000</v>
      </c>
      <c r="L46" s="11">
        <v>28000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200000</v>
      </c>
      <c r="G47" s="11">
        <v>150000</v>
      </c>
      <c r="H47" s="11">
        <v>150000</v>
      </c>
      <c r="I47" s="11">
        <v>150000</v>
      </c>
      <c r="J47" s="11">
        <v>102780</v>
      </c>
      <c r="K47" s="11">
        <f>I47-J47</f>
        <v>47220</v>
      </c>
      <c r="L47" s="11">
        <v>102780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322000</v>
      </c>
      <c r="G48" s="11">
        <f>G49</f>
        <v>274500</v>
      </c>
      <c r="H48" s="11">
        <f>H49</f>
        <v>274500</v>
      </c>
      <c r="I48" s="11">
        <f>I49</f>
        <v>274500</v>
      </c>
      <c r="J48" s="11">
        <f>J49</f>
        <v>218699</v>
      </c>
      <c r="K48" s="11">
        <f>I48-J48</f>
        <v>55801</v>
      </c>
      <c r="L48" s="11">
        <f>L49</f>
        <v>222374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322000</v>
      </c>
      <c r="G49" s="11">
        <v>274500</v>
      </c>
      <c r="H49" s="11">
        <v>274500</v>
      </c>
      <c r="I49" s="11">
        <v>274500</v>
      </c>
      <c r="J49" s="11">
        <v>218699</v>
      </c>
      <c r="K49" s="11">
        <f>I49-J49</f>
        <v>55801</v>
      </c>
      <c r="L49" s="11">
        <v>222374</v>
      </c>
    </row>
    <row r="50" spans="1:12" s="6" customFormat="1" ht="33" x14ac:dyDescent="0.25">
      <c r="A50" s="10" t="s">
        <v>132</v>
      </c>
      <c r="B50" s="10" t="s">
        <v>133</v>
      </c>
      <c r="C50" s="10" t="s">
        <v>134</v>
      </c>
      <c r="D50" s="11">
        <f>D51+D56</f>
        <v>18293181</v>
      </c>
      <c r="E50" s="11">
        <f>E51+E56</f>
        <v>18253181</v>
      </c>
      <c r="F50" s="11">
        <f>F51+F56</f>
        <v>19568181</v>
      </c>
      <c r="G50" s="11">
        <f>G51+G56</f>
        <v>19223181</v>
      </c>
      <c r="H50" s="11">
        <f>H51+H56</f>
        <v>19223181</v>
      </c>
      <c r="I50" s="11">
        <f>I51+I56</f>
        <v>19223181</v>
      </c>
      <c r="J50" s="11">
        <f>J51+J56</f>
        <v>17020509</v>
      </c>
      <c r="K50" s="11">
        <f>I50-J50</f>
        <v>2202672</v>
      </c>
      <c r="L50" s="11">
        <f>L51+L56</f>
        <v>927336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+D52+D54+D55</f>
        <v>2946420</v>
      </c>
      <c r="E51" s="11">
        <f>+E52+E54+E55</f>
        <v>2936420</v>
      </c>
      <c r="F51" s="11">
        <f>+F52+F54+F55</f>
        <v>3866420</v>
      </c>
      <c r="G51" s="11">
        <f>+G52+G54+G55</f>
        <v>3631420</v>
      </c>
      <c r="H51" s="11">
        <f>+H52+H54+H55</f>
        <v>3631420</v>
      </c>
      <c r="I51" s="11">
        <f>+I52+I54+I55</f>
        <v>3631420</v>
      </c>
      <c r="J51" s="11">
        <f>+J52+J54+J55</f>
        <v>3251722</v>
      </c>
      <c r="K51" s="11">
        <f>I51-J51</f>
        <v>379698</v>
      </c>
      <c r="L51" s="11">
        <f>+L52+L54+L55</f>
        <v>648960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851343</v>
      </c>
      <c r="E52" s="11">
        <f>E53</f>
        <v>841343</v>
      </c>
      <c r="F52" s="11">
        <f>F53</f>
        <v>1441343</v>
      </c>
      <c r="G52" s="11">
        <f>G53</f>
        <v>1291343</v>
      </c>
      <c r="H52" s="11">
        <f>H53</f>
        <v>1291343</v>
      </c>
      <c r="I52" s="11">
        <f>I53</f>
        <v>1291343</v>
      </c>
      <c r="J52" s="11">
        <f>J53</f>
        <v>1150150</v>
      </c>
      <c r="K52" s="11">
        <f>I52-J52</f>
        <v>141193</v>
      </c>
      <c r="L52" s="11">
        <f>L53</f>
        <v>389268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851343</v>
      </c>
      <c r="E53" s="11">
        <v>841343</v>
      </c>
      <c r="F53" s="11">
        <v>1441343</v>
      </c>
      <c r="G53" s="11">
        <v>1291343</v>
      </c>
      <c r="H53" s="11">
        <v>1291343</v>
      </c>
      <c r="I53" s="11">
        <v>1291343</v>
      </c>
      <c r="J53" s="11">
        <v>1150150</v>
      </c>
      <c r="K53" s="11">
        <f>I53-J53</f>
        <v>141193</v>
      </c>
      <c r="L53" s="11">
        <v>389268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304000</v>
      </c>
      <c r="E54" s="11">
        <v>304000</v>
      </c>
      <c r="F54" s="11">
        <v>584000</v>
      </c>
      <c r="G54" s="11">
        <v>499000</v>
      </c>
      <c r="H54" s="11">
        <v>499000</v>
      </c>
      <c r="I54" s="11">
        <v>499000</v>
      </c>
      <c r="J54" s="11">
        <v>477490</v>
      </c>
      <c r="K54" s="11">
        <f>I54-J54</f>
        <v>21510</v>
      </c>
      <c r="L54" s="11">
        <v>207191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v>1791077</v>
      </c>
      <c r="E55" s="11">
        <v>1791077</v>
      </c>
      <c r="F55" s="11">
        <v>1841077</v>
      </c>
      <c r="G55" s="11">
        <v>1841077</v>
      </c>
      <c r="H55" s="11">
        <v>1841077</v>
      </c>
      <c r="I55" s="11">
        <v>1841077</v>
      </c>
      <c r="J55" s="11">
        <v>1624082</v>
      </c>
      <c r="K55" s="11">
        <f>I55-J55</f>
        <v>216995</v>
      </c>
      <c r="L55" s="11">
        <v>52501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+D57+D59+D60</f>
        <v>15346761</v>
      </c>
      <c r="E56" s="11">
        <f>+E57+E59+E60</f>
        <v>15316761</v>
      </c>
      <c r="F56" s="11">
        <f>+F57+F59+F60</f>
        <v>15701761</v>
      </c>
      <c r="G56" s="11">
        <f>+G57+G59+G60</f>
        <v>15591761</v>
      </c>
      <c r="H56" s="11">
        <f>+H57+H59+H60</f>
        <v>15591761</v>
      </c>
      <c r="I56" s="11">
        <f>+I57+I59+I60</f>
        <v>15591761</v>
      </c>
      <c r="J56" s="11">
        <f>+J57+J59+J60</f>
        <v>13768787</v>
      </c>
      <c r="K56" s="11">
        <f>I56-J56</f>
        <v>1822974</v>
      </c>
      <c r="L56" s="11">
        <f>+L57+L59+L60</f>
        <v>278376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+D58</f>
        <v>0</v>
      </c>
      <c r="E57" s="11">
        <f>+E58</f>
        <v>0</v>
      </c>
      <c r="F57" s="11">
        <f>+F58</f>
        <v>355000</v>
      </c>
      <c r="G57" s="11">
        <f>+G58</f>
        <v>275000</v>
      </c>
      <c r="H57" s="11">
        <f>+H58</f>
        <v>275000</v>
      </c>
      <c r="I57" s="11">
        <f>+I58</f>
        <v>275000</v>
      </c>
      <c r="J57" s="11">
        <f>+J58</f>
        <v>247748</v>
      </c>
      <c r="K57" s="11">
        <f>I57-J57</f>
        <v>27252</v>
      </c>
      <c r="L57" s="11">
        <f>+L58</f>
        <v>278376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355000</v>
      </c>
      <c r="G58" s="11">
        <v>275000</v>
      </c>
      <c r="H58" s="11">
        <v>275000</v>
      </c>
      <c r="I58" s="11">
        <v>275000</v>
      </c>
      <c r="J58" s="11">
        <v>247748</v>
      </c>
      <c r="K58" s="11">
        <f>I58-J58</f>
        <v>27252</v>
      </c>
      <c r="L58" s="11">
        <v>278376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15295411</v>
      </c>
      <c r="E59" s="11">
        <v>15265411</v>
      </c>
      <c r="F59" s="11">
        <v>15295411</v>
      </c>
      <c r="G59" s="11">
        <v>15265411</v>
      </c>
      <c r="H59" s="11">
        <v>15265411</v>
      </c>
      <c r="I59" s="11">
        <v>15265411</v>
      </c>
      <c r="J59" s="11">
        <v>13495939</v>
      </c>
      <c r="K59" s="11">
        <f>I59-J59</f>
        <v>1769472</v>
      </c>
      <c r="L59" s="11">
        <v>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51350</v>
      </c>
      <c r="E60" s="11">
        <v>51350</v>
      </c>
      <c r="F60" s="11">
        <v>51350</v>
      </c>
      <c r="G60" s="11">
        <v>51350</v>
      </c>
      <c r="H60" s="11">
        <v>51350</v>
      </c>
      <c r="I60" s="11">
        <v>51350</v>
      </c>
      <c r="J60" s="11">
        <v>25100</v>
      </c>
      <c r="K60" s="11">
        <f>I60-J60</f>
        <v>26250</v>
      </c>
      <c r="L60" s="11">
        <v>0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+D62</f>
        <v>2460607</v>
      </c>
      <c r="E61" s="11">
        <f>+E62</f>
        <v>2440607</v>
      </c>
      <c r="F61" s="11">
        <f>+F62</f>
        <v>2797607</v>
      </c>
      <c r="G61" s="11">
        <f>+G62</f>
        <v>2704607</v>
      </c>
      <c r="H61" s="11">
        <f>+H62</f>
        <v>2704607</v>
      </c>
      <c r="I61" s="11">
        <f>+I62</f>
        <v>2704607</v>
      </c>
      <c r="J61" s="11">
        <f>+J62</f>
        <v>2216996</v>
      </c>
      <c r="K61" s="11">
        <f>I61-J61</f>
        <v>487611</v>
      </c>
      <c r="L61" s="11">
        <f>+L62</f>
        <v>303150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D63</f>
        <v>2460607</v>
      </c>
      <c r="E62" s="11">
        <f>E63</f>
        <v>2440607</v>
      </c>
      <c r="F62" s="11">
        <f>F63</f>
        <v>2797607</v>
      </c>
      <c r="G62" s="11">
        <f>G63</f>
        <v>2704607</v>
      </c>
      <c r="H62" s="11">
        <f>H63</f>
        <v>2704607</v>
      </c>
      <c r="I62" s="11">
        <f>I63</f>
        <v>2704607</v>
      </c>
      <c r="J62" s="11">
        <f>J63</f>
        <v>2216996</v>
      </c>
      <c r="K62" s="11">
        <f>I62-J62</f>
        <v>487611</v>
      </c>
      <c r="L62" s="11">
        <f>L63</f>
        <v>303150</v>
      </c>
    </row>
    <row r="63" spans="1:12" s="6" customFormat="1" ht="22.5" x14ac:dyDescent="0.25">
      <c r="A63" s="10" t="s">
        <v>171</v>
      </c>
      <c r="B63" s="10" t="s">
        <v>172</v>
      </c>
      <c r="C63" s="10" t="s">
        <v>173</v>
      </c>
      <c r="D63" s="11">
        <f>D64</f>
        <v>2460607</v>
      </c>
      <c r="E63" s="11">
        <f>E64</f>
        <v>2440607</v>
      </c>
      <c r="F63" s="11">
        <f>F64</f>
        <v>2797607</v>
      </c>
      <c r="G63" s="11">
        <f>G64</f>
        <v>2704607</v>
      </c>
      <c r="H63" s="11">
        <f>H64</f>
        <v>2704607</v>
      </c>
      <c r="I63" s="11">
        <f>I64</f>
        <v>2704607</v>
      </c>
      <c r="J63" s="11">
        <f>J64</f>
        <v>2216996</v>
      </c>
      <c r="K63" s="11">
        <f>I63-J63</f>
        <v>487611</v>
      </c>
      <c r="L63" s="11">
        <f>L64</f>
        <v>303150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2460607</v>
      </c>
      <c r="E64" s="11">
        <v>2440607</v>
      </c>
      <c r="F64" s="11">
        <v>2797607</v>
      </c>
      <c r="G64" s="11">
        <v>2704607</v>
      </c>
      <c r="H64" s="11">
        <v>2704607</v>
      </c>
      <c r="I64" s="11">
        <v>2704607</v>
      </c>
      <c r="J64" s="11">
        <v>2216996</v>
      </c>
      <c r="K64" s="11">
        <f>I64-J64</f>
        <v>487611</v>
      </c>
      <c r="L64" s="11">
        <v>303150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16122</v>
      </c>
      <c r="K65" s="11">
        <f>I65-J65</f>
        <v>-16122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16122</v>
      </c>
      <c r="K66" s="11">
        <f>I66-J66</f>
        <v>-16122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15098</v>
      </c>
      <c r="K67" s="11">
        <f>I67-J67</f>
        <v>-15098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1024</v>
      </c>
      <c r="K68" s="11">
        <f>I68-J68</f>
        <v>-1024</v>
      </c>
      <c r="L68" s="11"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25">
      <c r="A70" s="13" t="s">
        <v>189</v>
      </c>
      <c r="B70" s="13"/>
      <c r="C70" s="13"/>
      <c r="D70" s="13"/>
      <c r="E70" s="13" t="s">
        <v>191</v>
      </c>
      <c r="F70" s="13"/>
      <c r="G70" s="13"/>
      <c r="H70" s="13"/>
      <c r="I70" s="13" t="s">
        <v>193</v>
      </c>
      <c r="J70" s="13"/>
      <c r="K70" s="13"/>
      <c r="L70" s="13"/>
    </row>
    <row r="71" spans="1:12" x14ac:dyDescent="0.25">
      <c r="A71" s="3" t="s">
        <v>190</v>
      </c>
      <c r="B71" s="3"/>
      <c r="C71" s="3"/>
      <c r="D71" s="3"/>
      <c r="E71" s="3" t="s">
        <v>192</v>
      </c>
      <c r="F71" s="3"/>
      <c r="G71" s="3"/>
      <c r="H71" s="3"/>
      <c r="I71" s="3"/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4">
    <mergeCell ref="K6:K10"/>
    <mergeCell ref="L6:L10"/>
    <mergeCell ref="A70:D70"/>
    <mergeCell ref="A71:D71"/>
    <mergeCell ref="E70:H70"/>
    <mergeCell ref="E71:H71"/>
    <mergeCell ref="I70:L70"/>
    <mergeCell ref="I71:L7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2025-02-10T11:34:00Z</dcterms:created>
  <dcterms:modified xsi:type="dcterms:W3CDTF">2025-02-10T11:34:04Z</dcterms:modified>
</cp:coreProperties>
</file>