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2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I13" i="1" s="1"/>
  <c r="D15" i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K19" i="1"/>
  <c r="D21" i="1"/>
  <c r="D20" i="1" s="1"/>
  <c r="E21" i="1"/>
  <c r="E20" i="1" s="1"/>
  <c r="F21" i="1"/>
  <c r="F20" i="1" s="1"/>
  <c r="G21" i="1"/>
  <c r="G20" i="1" s="1"/>
  <c r="H21" i="1"/>
  <c r="H20" i="1" s="1"/>
  <c r="I21" i="1"/>
  <c r="K21" i="1" s="1"/>
  <c r="J21" i="1"/>
  <c r="J20" i="1" s="1"/>
  <c r="L21" i="1"/>
  <c r="L20" i="1" s="1"/>
  <c r="K22" i="1"/>
  <c r="G24" i="1"/>
  <c r="D25" i="1"/>
  <c r="D24" i="1" s="1"/>
  <c r="D23" i="1" s="1"/>
  <c r="E25" i="1"/>
  <c r="E24" i="1" s="1"/>
  <c r="F25" i="1"/>
  <c r="F24" i="1" s="1"/>
  <c r="G25" i="1"/>
  <c r="H25" i="1"/>
  <c r="H24" i="1" s="1"/>
  <c r="H23" i="1" s="1"/>
  <c r="I25" i="1"/>
  <c r="I24" i="1" s="1"/>
  <c r="J25" i="1"/>
  <c r="J24" i="1" s="1"/>
  <c r="K25" i="1"/>
  <c r="L25" i="1"/>
  <c r="L24" i="1" s="1"/>
  <c r="L23" i="1" s="1"/>
  <c r="K26" i="1"/>
  <c r="K27" i="1"/>
  <c r="D28" i="1"/>
  <c r="E28" i="1"/>
  <c r="F28" i="1"/>
  <c r="G28" i="1"/>
  <c r="H28" i="1"/>
  <c r="I28" i="1"/>
  <c r="J28" i="1"/>
  <c r="K28" i="1"/>
  <c r="L28" i="1"/>
  <c r="K29" i="1"/>
  <c r="K30" i="1"/>
  <c r="G31" i="1"/>
  <c r="H31" i="1"/>
  <c r="K32" i="1"/>
  <c r="D33" i="1"/>
  <c r="D31" i="1" s="1"/>
  <c r="E33" i="1"/>
  <c r="E31" i="1" s="1"/>
  <c r="F33" i="1"/>
  <c r="F31" i="1" s="1"/>
  <c r="G33" i="1"/>
  <c r="H33" i="1"/>
  <c r="I33" i="1"/>
  <c r="I31" i="1" s="1"/>
  <c r="J33" i="1"/>
  <c r="J31" i="1" s="1"/>
  <c r="K33" i="1"/>
  <c r="L33" i="1"/>
  <c r="L31" i="1" s="1"/>
  <c r="K34" i="1"/>
  <c r="D35" i="1"/>
  <c r="L35" i="1"/>
  <c r="D36" i="1"/>
  <c r="E36" i="1"/>
  <c r="E35" i="1" s="1"/>
  <c r="F36" i="1"/>
  <c r="F35" i="1" s="1"/>
  <c r="G36" i="1"/>
  <c r="G35" i="1" s="1"/>
  <c r="H36" i="1"/>
  <c r="H35" i="1" s="1"/>
  <c r="I36" i="1"/>
  <c r="I35" i="1" s="1"/>
  <c r="K35" i="1" s="1"/>
  <c r="J36" i="1"/>
  <c r="J35" i="1" s="1"/>
  <c r="K36" i="1"/>
  <c r="L36" i="1"/>
  <c r="K37" i="1"/>
  <c r="K38" i="1"/>
  <c r="K39" i="1"/>
  <c r="D40" i="1"/>
  <c r="E40" i="1"/>
  <c r="F40" i="1"/>
  <c r="G40" i="1"/>
  <c r="H40" i="1"/>
  <c r="I40" i="1"/>
  <c r="J40" i="1"/>
  <c r="K40" i="1"/>
  <c r="L40" i="1"/>
  <c r="K41" i="1"/>
  <c r="K42" i="1"/>
  <c r="D43" i="1"/>
  <c r="L43" i="1"/>
  <c r="D44" i="1"/>
  <c r="E44" i="1"/>
  <c r="E43" i="1" s="1"/>
  <c r="F44" i="1"/>
  <c r="F43" i="1" s="1"/>
  <c r="G44" i="1"/>
  <c r="G43" i="1" s="1"/>
  <c r="H44" i="1"/>
  <c r="H43" i="1" s="1"/>
  <c r="I44" i="1"/>
  <c r="I43" i="1" s="1"/>
  <c r="J44" i="1"/>
  <c r="J43" i="1" s="1"/>
  <c r="K44" i="1"/>
  <c r="L44" i="1"/>
  <c r="K45" i="1"/>
  <c r="K46" i="1"/>
  <c r="K47" i="1"/>
  <c r="D48" i="1"/>
  <c r="E48" i="1"/>
  <c r="F48" i="1"/>
  <c r="G48" i="1"/>
  <c r="H48" i="1"/>
  <c r="I48" i="1"/>
  <c r="J48" i="1"/>
  <c r="K48" i="1"/>
  <c r="L48" i="1"/>
  <c r="K49" i="1"/>
  <c r="D51" i="1"/>
  <c r="D50" i="1" s="1"/>
  <c r="L51" i="1"/>
  <c r="L50" i="1" s="1"/>
  <c r="D52" i="1"/>
  <c r="E52" i="1"/>
  <c r="E51" i="1" s="1"/>
  <c r="E50" i="1" s="1"/>
  <c r="F52" i="1"/>
  <c r="F51" i="1" s="1"/>
  <c r="F50" i="1" s="1"/>
  <c r="G52" i="1"/>
  <c r="G51" i="1" s="1"/>
  <c r="G50" i="1" s="1"/>
  <c r="H52" i="1"/>
  <c r="H51" i="1" s="1"/>
  <c r="I52" i="1"/>
  <c r="I51" i="1" s="1"/>
  <c r="J52" i="1"/>
  <c r="J51" i="1" s="1"/>
  <c r="J50" i="1" s="1"/>
  <c r="K52" i="1"/>
  <c r="L52" i="1"/>
  <c r="K53" i="1"/>
  <c r="K54" i="1"/>
  <c r="K55" i="1"/>
  <c r="G56" i="1"/>
  <c r="D57" i="1"/>
  <c r="D56" i="1" s="1"/>
  <c r="E57" i="1"/>
  <c r="E56" i="1" s="1"/>
  <c r="F57" i="1"/>
  <c r="F56" i="1" s="1"/>
  <c r="G57" i="1"/>
  <c r="H57" i="1"/>
  <c r="H56" i="1" s="1"/>
  <c r="I57" i="1"/>
  <c r="I56" i="1" s="1"/>
  <c r="K56" i="1" s="1"/>
  <c r="J57" i="1"/>
  <c r="J56" i="1" s="1"/>
  <c r="K57" i="1"/>
  <c r="L57" i="1"/>
  <c r="L56" i="1" s="1"/>
  <c r="K58" i="1"/>
  <c r="K59" i="1"/>
  <c r="J61" i="1"/>
  <c r="J60" i="1" s="1"/>
  <c r="D62" i="1"/>
  <c r="D61" i="1" s="1"/>
  <c r="D60" i="1" s="1"/>
  <c r="E62" i="1"/>
  <c r="E61" i="1" s="1"/>
  <c r="E60" i="1" s="1"/>
  <c r="F62" i="1"/>
  <c r="F61" i="1" s="1"/>
  <c r="F60" i="1" s="1"/>
  <c r="G62" i="1"/>
  <c r="G61" i="1" s="1"/>
  <c r="G60" i="1" s="1"/>
  <c r="H62" i="1"/>
  <c r="H61" i="1" s="1"/>
  <c r="H60" i="1" s="1"/>
  <c r="I62" i="1"/>
  <c r="K62" i="1" s="1"/>
  <c r="J62" i="1"/>
  <c r="L62" i="1"/>
  <c r="L61" i="1" s="1"/>
  <c r="L60" i="1" s="1"/>
  <c r="K63" i="1"/>
  <c r="K64" i="1"/>
  <c r="K65" i="1"/>
  <c r="K66" i="1"/>
  <c r="K67" i="1"/>
  <c r="J23" i="1" l="1"/>
  <c r="K51" i="1"/>
  <c r="I50" i="1"/>
  <c r="K50" i="1" s="1"/>
  <c r="K43" i="1"/>
  <c r="E12" i="1"/>
  <c r="G23" i="1"/>
  <c r="G12" i="1" s="1"/>
  <c r="H12" i="1"/>
  <c r="I23" i="1"/>
  <c r="K23" i="1" s="1"/>
  <c r="K24" i="1"/>
  <c r="H50" i="1"/>
  <c r="F23" i="1"/>
  <c r="F12" i="1" s="1"/>
  <c r="D12" i="1"/>
  <c r="J12" i="1"/>
  <c r="K31" i="1"/>
  <c r="E23" i="1"/>
  <c r="L12" i="1"/>
  <c r="K13" i="1"/>
  <c r="I61" i="1"/>
  <c r="I20" i="1"/>
  <c r="K20" i="1" s="1"/>
  <c r="K14" i="1"/>
  <c r="K61" i="1" l="1"/>
  <c r="I60" i="1"/>
  <c r="K60" i="1" s="1"/>
  <c r="I12" i="1" l="1"/>
  <c r="K12" i="1" s="1"/>
</calcChain>
</file>

<file path=xl/sharedStrings.xml><?xml version="1.0" encoding="utf-8"?>
<sst xmlns="http://schemas.openxmlformats.org/spreadsheetml/2006/main" count="192" uniqueCount="190">
  <si>
    <t>CENTRALIZAT</t>
  </si>
  <si>
    <t xml:space="preserve"> Anexa 13</t>
  </si>
  <si>
    <t>Cont de executie - Cheltuieli - Bugetul local</t>
  </si>
  <si>
    <t>Trimestrul: 2,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</si>
  <si>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</si>
  <si>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</si>
  <si>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</si>
  <si>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</si>
  <si>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</si>
  <si>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</si>
  <si>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</si>
  <si>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</si>
  <si>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</si>
  <si>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</si>
  <si>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</si>
  <si>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</si>
  <si>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</si>
  <si>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</si>
  <si>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</si>
  <si>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</si>
  <si>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</si>
  <si>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</si>
  <si>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</si>
  <si>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</si>
  <si>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</si>
  <si>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</si>
  <si>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</si>
  <si>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</si>
  <si>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</si>
  <si>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</si>
  <si>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</si>
  <si>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</si>
  <si>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</si>
  <si>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</si>
  <si>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</si>
  <si>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</si>
  <si>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</si>
  <si>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</si>
  <si>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</si>
  <si>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</si>
  <si>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</si>
  <si>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</si>
  <si>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</si>
  <si>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</si>
  <si>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</si>
  <si>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</si>
  <si>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</si>
  <si>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</si>
  <si>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</si>
  <si>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</si>
  <si>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</si>
  <si>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</si>
  <si>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</si>
  <si>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</si>
  <si>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</si>
  <si>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</si>
  <si>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</si>
  <si>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</si>
  <si>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</si>
  <si>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</si>
  <si>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</si>
  <si>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</si>
  <si>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</si>
  <si>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</si>
  <si>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</si>
  <si>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</si>
  <si>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</si>
  <si>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</si>
  <si>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</si>
  <si>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</si>
  <si>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</si>
  <si>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</si>
  <si>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</si>
  <si>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</si>
  <si>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</si>
  <si>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</si>
  <si>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</si>
  <si>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</si>
  <si>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</si>
  <si>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</si>
  <si>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</si>
  <si>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</si>
  <si>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</si>
  <si>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</si>
  <si>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</si>
  <si>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</si>
  <si>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</si>
  <si>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</si>
  <si>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</si>
  <si>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</si>
  <si>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</si>
  <si>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</si>
  <si>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</si>
  <si>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</si>
  <si>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</si>
  <si>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</si>
  <si>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</si>
  <si>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</si>
  <si>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</si>
  <si>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</si>
  <si>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</si>
  <si>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</si>
  <si>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</si>
  <si>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</si>
  <si>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</si>
  <si>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</si>
  <si>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</si>
  <si>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</si>
  <si>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</si>
  <si>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</si>
  <si>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</si>
  <si>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</si>
  <si>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</si>
  <si>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</si>
  <si>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</si>
  <si>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</si>
  <si>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</si>
  <si>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</si>
  <si>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</si>
  <si>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</si>
  <si>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75</t>
  </si>
  <si>
    <t>Asistenta sociala pentru familie si copii</t>
  </si>
  <si>
    <t>68.02.06</t>
  </si>
  <si>
    <t>76</t>
  </si>
  <si>
    <t>Ajutoare pentru locuinte</t>
  </si>
  <si>
    <t>68.02.10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</si>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</sst>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D13+D20+D23+D50+D60</f>
        <v>8196125</v>
      </c>
      <c r="E12" s="11">
        <f>E13+E20+E23+E50+E60</f>
        <v>7004116</v>
      </c>
      <c r="F12" s="11">
        <f>F13+F20+F23+F50+F60</f>
        <v>19070125</v>
      </c>
      <c r="G12" s="11">
        <f>G13+G20+G23+G50+G60</f>
        <v>13127116</v>
      </c>
      <c r="H12" s="11">
        <f>H13+H20+H23+H50+H60</f>
        <v>13126759</v>
      </c>
      <c r="I12" s="11">
        <f>I13+I20+I23+I50+I60</f>
        <v>13126759</v>
      </c>
      <c r="J12" s="11">
        <f>J13+J20+J23+J50+J60</f>
        <v>9905601</v>
      </c>
      <c r="K12" s="11">
        <f>I12-J12</f>
        <v>3221158</v>
      </c>
      <c r="L12" s="11">
        <f>L13+L20+L23+L50+L60</f>
        <v>4756193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154000</v>
      </c>
      <c r="E13" s="11">
        <f>E14+E17</f>
        <v>4000</v>
      </c>
      <c r="F13" s="11">
        <f>F14+F17</f>
        <v>2888000</v>
      </c>
      <c r="G13" s="11">
        <f>G14+G17</f>
        <v>1441000</v>
      </c>
      <c r="H13" s="11">
        <f>H14+H17</f>
        <v>1441000</v>
      </c>
      <c r="I13" s="11">
        <f>I14+I17</f>
        <v>1441000</v>
      </c>
      <c r="J13" s="11">
        <f>J14+J17</f>
        <v>987221</v>
      </c>
      <c r="K13" s="11">
        <f>I13-J13</f>
        <v>453779</v>
      </c>
      <c r="L13" s="11">
        <f>L14+L17</f>
        <v>1005002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154000</v>
      </c>
      <c r="E14" s="11">
        <f>E15</f>
        <v>4000</v>
      </c>
      <c r="F14" s="11">
        <f>F15</f>
        <v>2488000</v>
      </c>
      <c r="G14" s="11">
        <f>G15</f>
        <v>1391000</v>
      </c>
      <c r="H14" s="11">
        <f>H15</f>
        <v>1391000</v>
      </c>
      <c r="I14" s="11">
        <f>I15</f>
        <v>1391000</v>
      </c>
      <c r="J14" s="11">
        <f>J15</f>
        <v>987221</v>
      </c>
      <c r="K14" s="11">
        <f>I14-J14</f>
        <v>403779</v>
      </c>
      <c r="L14" s="11">
        <f>L15</f>
        <v>1005002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154000</v>
      </c>
      <c r="E15" s="11">
        <f>E16</f>
        <v>4000</v>
      </c>
      <c r="F15" s="11">
        <f>F16</f>
        <v>2488000</v>
      </c>
      <c r="G15" s="11">
        <f>G16</f>
        <v>1391000</v>
      </c>
      <c r="H15" s="11">
        <f>H16</f>
        <v>1391000</v>
      </c>
      <c r="I15" s="11">
        <f>I16</f>
        <v>1391000</v>
      </c>
      <c r="J15" s="11">
        <f>J16</f>
        <v>987221</v>
      </c>
      <c r="K15" s="11">
        <f>I15-J15</f>
        <v>403779</v>
      </c>
      <c r="L15" s="11">
        <f>L16</f>
        <v>1005002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154000</v>
      </c>
      <c r="E16" s="11">
        <v>4000</v>
      </c>
      <c r="F16" s="11">
        <v>2488000</v>
      </c>
      <c r="G16" s="11">
        <v>1391000</v>
      </c>
      <c r="H16" s="11">
        <v>1391000</v>
      </c>
      <c r="I16" s="11">
        <v>1391000</v>
      </c>
      <c r="J16" s="11">
        <v>987221</v>
      </c>
      <c r="K16" s="11">
        <f>I16-J16</f>
        <v>403779</v>
      </c>
      <c r="L16" s="11">
        <v>1005002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400000</v>
      </c>
      <c r="G17" s="11">
        <f>G18+G19</f>
        <v>50000</v>
      </c>
      <c r="H17" s="11">
        <f>H18+H19</f>
        <v>50000</v>
      </c>
      <c r="I17" s="11">
        <f>I18+I19</f>
        <v>50000</v>
      </c>
      <c r="J17" s="11">
        <f>J18+J19</f>
        <v>0</v>
      </c>
      <c r="K17" s="11">
        <f>I17-J17</f>
        <v>50000</v>
      </c>
      <c r="L17" s="11">
        <f>L18+L19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350000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50000</v>
      </c>
      <c r="G19" s="11">
        <v>50000</v>
      </c>
      <c r="H19" s="11">
        <v>50000</v>
      </c>
      <c r="I19" s="11">
        <v>50000</v>
      </c>
      <c r="J19" s="11">
        <v>0</v>
      </c>
      <c r="K19" s="11">
        <f>I19-J19</f>
        <v>50000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12000</v>
      </c>
      <c r="H20" s="11">
        <f>+H21</f>
        <v>12000</v>
      </c>
      <c r="I20" s="11">
        <f>+I21</f>
        <v>12000</v>
      </c>
      <c r="J20" s="11">
        <f>+J21</f>
        <v>4589</v>
      </c>
      <c r="K20" s="11">
        <f>I20-J20</f>
        <v>7411</v>
      </c>
      <c r="L20" s="11">
        <f>+L21</f>
        <v>2466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20000</v>
      </c>
      <c r="G21" s="11">
        <f>+G22</f>
        <v>12000</v>
      </c>
      <c r="H21" s="11">
        <f>+H22</f>
        <v>12000</v>
      </c>
      <c r="I21" s="11">
        <f>+I22</f>
        <v>12000</v>
      </c>
      <c r="J21" s="11">
        <f>+J22</f>
        <v>4589</v>
      </c>
      <c r="K21" s="11">
        <f>I21-J21</f>
        <v>7411</v>
      </c>
      <c r="L21" s="11">
        <f>+L22</f>
        <v>2466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20000</v>
      </c>
      <c r="G22" s="11">
        <v>12000</v>
      </c>
      <c r="H22" s="11">
        <v>12000</v>
      </c>
      <c r="I22" s="11">
        <v>12000</v>
      </c>
      <c r="J22" s="11">
        <v>4589</v>
      </c>
      <c r="K22" s="11">
        <f>I22-J22</f>
        <v>7411</v>
      </c>
      <c r="L22" s="11">
        <v>2466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D24+D31+D35+D43</f>
        <v>1838702</v>
      </c>
      <c r="E23" s="11">
        <f>E24+E31+E35+E43</f>
        <v>1733702</v>
      </c>
      <c r="F23" s="11">
        <f>F24+F31+F35+F43</f>
        <v>8228702</v>
      </c>
      <c r="G23" s="11">
        <f>G24+G31+G35+G43</f>
        <v>5375002</v>
      </c>
      <c r="H23" s="11">
        <f>H24+H31+H35+H43</f>
        <v>5375002</v>
      </c>
      <c r="I23" s="11">
        <f>I24+I31+I35+I43</f>
        <v>5375002</v>
      </c>
      <c r="J23" s="11">
        <f>J24+J31+J35+J43</f>
        <v>4777193</v>
      </c>
      <c r="K23" s="11">
        <f>I23-J23</f>
        <v>597809</v>
      </c>
      <c r="L23" s="11">
        <f>L24+L31+L35+L43</f>
        <v>3034557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1763702</v>
      </c>
      <c r="E24" s="11">
        <f>E25+E28+E30</f>
        <v>1733702</v>
      </c>
      <c r="F24" s="11">
        <f>F25+F28+F30</f>
        <v>3429702</v>
      </c>
      <c r="G24" s="11">
        <f>G25+G28+G30</f>
        <v>2625702</v>
      </c>
      <c r="H24" s="11">
        <f>H25+H28+H30</f>
        <v>2625702</v>
      </c>
      <c r="I24" s="11">
        <f>I25+I28+I30</f>
        <v>2625702</v>
      </c>
      <c r="J24" s="11">
        <f>J25+J28+J30</f>
        <v>2450438</v>
      </c>
      <c r="K24" s="11">
        <f>I24-J24</f>
        <v>175264</v>
      </c>
      <c r="L24" s="11">
        <f>L25+L28+L30</f>
        <v>726545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280435</v>
      </c>
      <c r="E25" s="11">
        <f>E26+E27</f>
        <v>265435</v>
      </c>
      <c r="F25" s="11">
        <f>F26+F27</f>
        <v>280435</v>
      </c>
      <c r="G25" s="11">
        <f>G26+G27</f>
        <v>265435</v>
      </c>
      <c r="H25" s="11">
        <f>H26+H27</f>
        <v>265435</v>
      </c>
      <c r="I25" s="11">
        <f>I26+I27</f>
        <v>265435</v>
      </c>
      <c r="J25" s="11">
        <f>J26+J27</f>
        <v>235435</v>
      </c>
      <c r="K25" s="11">
        <f>I25-J25</f>
        <v>30000</v>
      </c>
      <c r="L25" s="11">
        <f>L26+L27</f>
        <v>502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280435</v>
      </c>
      <c r="E26" s="11">
        <v>265435</v>
      </c>
      <c r="F26" s="11">
        <v>280435</v>
      </c>
      <c r="G26" s="11">
        <v>265435</v>
      </c>
      <c r="H26" s="11">
        <v>265435</v>
      </c>
      <c r="I26" s="11">
        <v>265435</v>
      </c>
      <c r="J26" s="11">
        <v>235435</v>
      </c>
      <c r="K26" s="11">
        <f>I26-J26</f>
        <v>30000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502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1483267</v>
      </c>
      <c r="E28" s="11">
        <f>E29</f>
        <v>1468267</v>
      </c>
      <c r="F28" s="11">
        <f>F29</f>
        <v>2920267</v>
      </c>
      <c r="G28" s="11">
        <f>G29</f>
        <v>2260267</v>
      </c>
      <c r="H28" s="11">
        <f>H29</f>
        <v>2260267</v>
      </c>
      <c r="I28" s="11">
        <f>I29</f>
        <v>2260267</v>
      </c>
      <c r="J28" s="11">
        <f>J29</f>
        <v>2190853</v>
      </c>
      <c r="K28" s="11">
        <f>I28-J28</f>
        <v>69414</v>
      </c>
      <c r="L28" s="11">
        <f>L29</f>
        <v>698218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1483267</v>
      </c>
      <c r="E29" s="11">
        <v>1468267</v>
      </c>
      <c r="F29" s="11">
        <v>2920267</v>
      </c>
      <c r="G29" s="11">
        <v>2260267</v>
      </c>
      <c r="H29" s="11">
        <v>2260267</v>
      </c>
      <c r="I29" s="11">
        <v>2260267</v>
      </c>
      <c r="J29" s="11">
        <v>2190853</v>
      </c>
      <c r="K29" s="11">
        <f>I29-J29</f>
        <v>69414</v>
      </c>
      <c r="L29" s="11">
        <v>698218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229000</v>
      </c>
      <c r="G30" s="11">
        <v>100000</v>
      </c>
      <c r="H30" s="11">
        <v>100000</v>
      </c>
      <c r="I30" s="11">
        <v>100000</v>
      </c>
      <c r="J30" s="11">
        <v>24150</v>
      </c>
      <c r="K30" s="11">
        <f>I30-J30</f>
        <v>75850</v>
      </c>
      <c r="L30" s="11">
        <v>27825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117000</v>
      </c>
      <c r="G31" s="11">
        <f>+G32+G33</f>
        <v>85000</v>
      </c>
      <c r="H31" s="11">
        <f>+H32+H33</f>
        <v>85000</v>
      </c>
      <c r="I31" s="11">
        <f>+I32+I33</f>
        <v>85000</v>
      </c>
      <c r="J31" s="11">
        <f>+J32+J33</f>
        <v>31530</v>
      </c>
      <c r="K31" s="11">
        <f>I31-J31</f>
        <v>53470</v>
      </c>
      <c r="L31" s="11">
        <f>+L32+L33</f>
        <v>31636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40000</v>
      </c>
      <c r="G32" s="11">
        <v>40000</v>
      </c>
      <c r="H32" s="11">
        <v>40000</v>
      </c>
      <c r="I32" s="11">
        <v>40000</v>
      </c>
      <c r="J32" s="11">
        <v>0</v>
      </c>
      <c r="K32" s="11">
        <f>I32-J32</f>
        <v>40000</v>
      </c>
      <c r="L32" s="11">
        <v>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77000</v>
      </c>
      <c r="G33" s="11">
        <f>G34</f>
        <v>45000</v>
      </c>
      <c r="H33" s="11">
        <f>H34</f>
        <v>45000</v>
      </c>
      <c r="I33" s="11">
        <f>I34</f>
        <v>45000</v>
      </c>
      <c r="J33" s="11">
        <f>J34</f>
        <v>31530</v>
      </c>
      <c r="K33" s="11">
        <f>I33-J33</f>
        <v>13470</v>
      </c>
      <c r="L33" s="11">
        <f>L34</f>
        <v>31636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77000</v>
      </c>
      <c r="G34" s="11">
        <v>45000</v>
      </c>
      <c r="H34" s="11">
        <v>45000</v>
      </c>
      <c r="I34" s="11">
        <v>45000</v>
      </c>
      <c r="J34" s="11">
        <v>31530</v>
      </c>
      <c r="K34" s="11">
        <f>I34-J34</f>
        <v>13470</v>
      </c>
      <c r="L34" s="11">
        <v>31636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D36+D40+D42</f>
        <v>75000</v>
      </c>
      <c r="E35" s="11">
        <f>E36+E40+E42</f>
        <v>0</v>
      </c>
      <c r="F35" s="11">
        <f>F36+F40+F42</f>
        <v>749000</v>
      </c>
      <c r="G35" s="11">
        <f>G36+G40+G42</f>
        <v>507800</v>
      </c>
      <c r="H35" s="11">
        <f>H36+H40+H42</f>
        <v>507800</v>
      </c>
      <c r="I35" s="11">
        <f>I36+I40+I42</f>
        <v>507800</v>
      </c>
      <c r="J35" s="11">
        <f>J36+J40+J42</f>
        <v>400995</v>
      </c>
      <c r="K35" s="11">
        <f>I35-J35</f>
        <v>106805</v>
      </c>
      <c r="L35" s="11">
        <f>L36+L40+L42</f>
        <v>346645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D37+D38+D39</f>
        <v>0</v>
      </c>
      <c r="E36" s="11">
        <f>E37+E38+E39</f>
        <v>0</v>
      </c>
      <c r="F36" s="11">
        <f>F37+F38+F39</f>
        <v>367000</v>
      </c>
      <c r="G36" s="11">
        <f>G37+G38+G39</f>
        <v>300800</v>
      </c>
      <c r="H36" s="11">
        <f>H37+H38+H39</f>
        <v>300800</v>
      </c>
      <c r="I36" s="11">
        <f>I37+I38+I39</f>
        <v>300800</v>
      </c>
      <c r="J36" s="11">
        <f>J37+J38+J39</f>
        <v>230847</v>
      </c>
      <c r="K36" s="11">
        <f>I36-J36</f>
        <v>69953</v>
      </c>
      <c r="L36" s="11">
        <f>L37+L38+L39</f>
        <v>225449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86000</v>
      </c>
      <c r="G37" s="11">
        <v>51800</v>
      </c>
      <c r="H37" s="11">
        <v>51800</v>
      </c>
      <c r="I37" s="11">
        <v>51800</v>
      </c>
      <c r="J37" s="11">
        <v>32563</v>
      </c>
      <c r="K37" s="11">
        <f>I37-J37</f>
        <v>19237</v>
      </c>
      <c r="L37" s="11">
        <v>32635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281000</v>
      </c>
      <c r="G38" s="11">
        <v>249000</v>
      </c>
      <c r="H38" s="11">
        <v>249000</v>
      </c>
      <c r="I38" s="11">
        <v>249000</v>
      </c>
      <c r="J38" s="11">
        <v>198284</v>
      </c>
      <c r="K38" s="11">
        <f>I38-J38</f>
        <v>50716</v>
      </c>
      <c r="L38" s="11">
        <v>192755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59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75000</v>
      </c>
      <c r="E40" s="11">
        <f>E41</f>
        <v>0</v>
      </c>
      <c r="F40" s="11">
        <f>F41</f>
        <v>345000</v>
      </c>
      <c r="G40" s="11">
        <f>G41</f>
        <v>200000</v>
      </c>
      <c r="H40" s="11">
        <f>H41</f>
        <v>200000</v>
      </c>
      <c r="I40" s="11">
        <f>I41</f>
        <v>200000</v>
      </c>
      <c r="J40" s="11">
        <f>J41</f>
        <v>170148</v>
      </c>
      <c r="K40" s="11">
        <f>I40-J40</f>
        <v>29852</v>
      </c>
      <c r="L40" s="11">
        <f>L41</f>
        <v>121196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75000</v>
      </c>
      <c r="E41" s="11">
        <v>0</v>
      </c>
      <c r="F41" s="11">
        <v>345000</v>
      </c>
      <c r="G41" s="11">
        <v>200000</v>
      </c>
      <c r="H41" s="11">
        <v>200000</v>
      </c>
      <c r="I41" s="11">
        <v>200000</v>
      </c>
      <c r="J41" s="11">
        <v>170148</v>
      </c>
      <c r="K41" s="11">
        <f>I41-J41</f>
        <v>29852</v>
      </c>
      <c r="L41" s="11">
        <v>121196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37000</v>
      </c>
      <c r="G42" s="11">
        <v>7000</v>
      </c>
      <c r="H42" s="11">
        <v>7000</v>
      </c>
      <c r="I42" s="11">
        <v>7000</v>
      </c>
      <c r="J42" s="11">
        <v>0</v>
      </c>
      <c r="K42" s="11">
        <f>I42-J42</f>
        <v>7000</v>
      </c>
      <c r="L42" s="11">
        <v>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</f>
        <v>0</v>
      </c>
      <c r="E43" s="11">
        <f>+E44+E46+E47+E48</f>
        <v>0</v>
      </c>
      <c r="F43" s="11">
        <f>+F44+F46+F47+F48</f>
        <v>3933000</v>
      </c>
      <c r="G43" s="11">
        <f>+G44+G46+G47+G48</f>
        <v>2156500</v>
      </c>
      <c r="H43" s="11">
        <f>+H44+H46+H47+H48</f>
        <v>2156500</v>
      </c>
      <c r="I43" s="11">
        <f>+I44+I46+I47+I48</f>
        <v>2156500</v>
      </c>
      <c r="J43" s="11">
        <f>+J44+J46+J47+J48</f>
        <v>1894230</v>
      </c>
      <c r="K43" s="11">
        <f>I43-J43</f>
        <v>262270</v>
      </c>
      <c r="L43" s="11">
        <f>+L44+L46+L47+L48</f>
        <v>1929731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3328000</v>
      </c>
      <c r="G44" s="11">
        <f>G45</f>
        <v>1816000</v>
      </c>
      <c r="H44" s="11">
        <f>H45</f>
        <v>1816000</v>
      </c>
      <c r="I44" s="11">
        <f>I45</f>
        <v>1816000</v>
      </c>
      <c r="J44" s="11">
        <f>J45</f>
        <v>1680258</v>
      </c>
      <c r="K44" s="11">
        <f>I44-J44</f>
        <v>135742</v>
      </c>
      <c r="L44" s="11">
        <f>L45</f>
        <v>1726363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3328000</v>
      </c>
      <c r="G45" s="11">
        <v>1816000</v>
      </c>
      <c r="H45" s="11">
        <v>1816000</v>
      </c>
      <c r="I45" s="11">
        <v>1816000</v>
      </c>
      <c r="J45" s="11">
        <v>1680258</v>
      </c>
      <c r="K45" s="11">
        <f>I45-J45</f>
        <v>135742</v>
      </c>
      <c r="L45" s="11">
        <v>1726363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23000</v>
      </c>
      <c r="H46" s="11">
        <v>23000</v>
      </c>
      <c r="I46" s="11">
        <v>23000</v>
      </c>
      <c r="J46" s="11">
        <v>21000</v>
      </c>
      <c r="K46" s="11">
        <f>I46-J46</f>
        <v>2000</v>
      </c>
      <c r="L46" s="11">
        <v>21000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200000</v>
      </c>
      <c r="G47" s="11">
        <v>100000</v>
      </c>
      <c r="H47" s="11">
        <v>100000</v>
      </c>
      <c r="I47" s="11">
        <v>100000</v>
      </c>
      <c r="J47" s="11">
        <v>63700</v>
      </c>
      <c r="K47" s="11">
        <f>I47-J47</f>
        <v>36300</v>
      </c>
      <c r="L47" s="11">
        <v>63700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355000</v>
      </c>
      <c r="G48" s="11">
        <f>G49</f>
        <v>217500</v>
      </c>
      <c r="H48" s="11">
        <f>H49</f>
        <v>217500</v>
      </c>
      <c r="I48" s="11">
        <f>I49</f>
        <v>217500</v>
      </c>
      <c r="J48" s="11">
        <f>J49</f>
        <v>129272</v>
      </c>
      <c r="K48" s="11">
        <f>I48-J48</f>
        <v>88228</v>
      </c>
      <c r="L48" s="11">
        <f>L49</f>
        <v>118668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355000</v>
      </c>
      <c r="G49" s="11">
        <v>217500</v>
      </c>
      <c r="H49" s="11">
        <v>217500</v>
      </c>
      <c r="I49" s="11">
        <v>217500</v>
      </c>
      <c r="J49" s="11">
        <v>129272</v>
      </c>
      <c r="K49" s="11">
        <f>I49-J49</f>
        <v>88228</v>
      </c>
      <c r="L49" s="11">
        <v>118668</v>
      </c>
    </row>
    <row r="50" spans="1:12" s="6" customFormat="1" ht="33" x14ac:dyDescent="0.25">
      <c r="A50" s="10" t="s">
        <v>132</v>
      </c>
      <c r="B50" s="10" t="s">
        <v>133</v>
      </c>
      <c r="C50" s="10" t="s">
        <v>134</v>
      </c>
      <c r="D50" s="11">
        <f>D51+D56</f>
        <v>690000</v>
      </c>
      <c r="E50" s="11">
        <f>E51+E56</f>
        <v>620000</v>
      </c>
      <c r="F50" s="11">
        <f>F51+F56</f>
        <v>2240000</v>
      </c>
      <c r="G50" s="11">
        <f>G51+G56</f>
        <v>1482700</v>
      </c>
      <c r="H50" s="11">
        <f>H51+H56</f>
        <v>1482343</v>
      </c>
      <c r="I50" s="11">
        <f>I51+I56</f>
        <v>1482343</v>
      </c>
      <c r="J50" s="11">
        <f>J51+J56</f>
        <v>776191</v>
      </c>
      <c r="K50" s="11">
        <f>I50-J50</f>
        <v>706152</v>
      </c>
      <c r="L50" s="11">
        <f>L51+L56</f>
        <v>661142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+D52+D54+D55</f>
        <v>590000</v>
      </c>
      <c r="E51" s="11">
        <f>+E52+E54+E55</f>
        <v>520000</v>
      </c>
      <c r="F51" s="11">
        <f>+F52+F54+F55</f>
        <v>1830000</v>
      </c>
      <c r="G51" s="11">
        <f>+G52+G54+G55</f>
        <v>1192700</v>
      </c>
      <c r="H51" s="11">
        <f>+H52+H54+H55</f>
        <v>1192700</v>
      </c>
      <c r="I51" s="11">
        <f>+I52+I54+I55</f>
        <v>1192700</v>
      </c>
      <c r="J51" s="11">
        <f>+J52+J54+J55</f>
        <v>647672</v>
      </c>
      <c r="K51" s="11">
        <f>I51-J51</f>
        <v>545028</v>
      </c>
      <c r="L51" s="11">
        <f>+L52+L54+L55</f>
        <v>548549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20000</v>
      </c>
      <c r="E52" s="11">
        <f>E53</f>
        <v>20000</v>
      </c>
      <c r="F52" s="11">
        <f>F53</f>
        <v>810000</v>
      </c>
      <c r="G52" s="11">
        <f>G53</f>
        <v>382700</v>
      </c>
      <c r="H52" s="11">
        <f>H53</f>
        <v>382700</v>
      </c>
      <c r="I52" s="11">
        <f>I53</f>
        <v>382700</v>
      </c>
      <c r="J52" s="11">
        <f>J53</f>
        <v>290702</v>
      </c>
      <c r="K52" s="11">
        <f>I52-J52</f>
        <v>91998</v>
      </c>
      <c r="L52" s="11">
        <f>L53</f>
        <v>258731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20000</v>
      </c>
      <c r="E53" s="11">
        <v>20000</v>
      </c>
      <c r="F53" s="11">
        <v>810000</v>
      </c>
      <c r="G53" s="11">
        <v>382700</v>
      </c>
      <c r="H53" s="11">
        <v>382700</v>
      </c>
      <c r="I53" s="11">
        <v>382700</v>
      </c>
      <c r="J53" s="11">
        <v>290702</v>
      </c>
      <c r="K53" s="11">
        <f>I53-J53</f>
        <v>91998</v>
      </c>
      <c r="L53" s="11">
        <v>258731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100000</v>
      </c>
      <c r="E54" s="11">
        <v>50000</v>
      </c>
      <c r="F54" s="11">
        <v>440000</v>
      </c>
      <c r="G54" s="11">
        <v>258000</v>
      </c>
      <c r="H54" s="11">
        <v>258000</v>
      </c>
      <c r="I54" s="11">
        <v>258000</v>
      </c>
      <c r="J54" s="11">
        <v>194970</v>
      </c>
      <c r="K54" s="11">
        <f>I54-J54</f>
        <v>63030</v>
      </c>
      <c r="L54" s="11">
        <v>174970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v>470000</v>
      </c>
      <c r="E55" s="11">
        <v>450000</v>
      </c>
      <c r="F55" s="11">
        <v>580000</v>
      </c>
      <c r="G55" s="11">
        <v>552000</v>
      </c>
      <c r="H55" s="11">
        <v>552000</v>
      </c>
      <c r="I55" s="11">
        <v>552000</v>
      </c>
      <c r="J55" s="11">
        <v>162000</v>
      </c>
      <c r="K55" s="11">
        <f>I55-J55</f>
        <v>390000</v>
      </c>
      <c r="L55" s="11">
        <v>114848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+D57+D59</f>
        <v>100000</v>
      </c>
      <c r="E56" s="11">
        <f>+E57+E59</f>
        <v>100000</v>
      </c>
      <c r="F56" s="11">
        <f>+F57+F59</f>
        <v>410000</v>
      </c>
      <c r="G56" s="11">
        <f>+G57+G59</f>
        <v>290000</v>
      </c>
      <c r="H56" s="11">
        <f>+H57+H59</f>
        <v>289643</v>
      </c>
      <c r="I56" s="11">
        <f>+I57+I59</f>
        <v>289643</v>
      </c>
      <c r="J56" s="11">
        <f>+J57+J59</f>
        <v>128519</v>
      </c>
      <c r="K56" s="11">
        <f>I56-J56</f>
        <v>161124</v>
      </c>
      <c r="L56" s="11">
        <f>+L57+L59</f>
        <v>112593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</f>
        <v>0</v>
      </c>
      <c r="E57" s="11">
        <f>+E58</f>
        <v>0</v>
      </c>
      <c r="F57" s="11">
        <f>+F58</f>
        <v>300000</v>
      </c>
      <c r="G57" s="11">
        <f>+G58</f>
        <v>180000</v>
      </c>
      <c r="H57" s="11">
        <f>+H58</f>
        <v>180000</v>
      </c>
      <c r="I57" s="11">
        <f>+I58</f>
        <v>180000</v>
      </c>
      <c r="J57" s="11">
        <f>+J58</f>
        <v>89214</v>
      </c>
      <c r="K57" s="11">
        <f>I57-J57</f>
        <v>90786</v>
      </c>
      <c r="L57" s="11">
        <f>+L58</f>
        <v>112593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300000</v>
      </c>
      <c r="G58" s="11">
        <v>180000</v>
      </c>
      <c r="H58" s="11">
        <v>180000</v>
      </c>
      <c r="I58" s="11">
        <v>180000</v>
      </c>
      <c r="J58" s="11">
        <v>89214</v>
      </c>
      <c r="K58" s="11">
        <f>I58-J58</f>
        <v>90786</v>
      </c>
      <c r="L58" s="11">
        <v>112593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100000</v>
      </c>
      <c r="E59" s="11">
        <v>100000</v>
      </c>
      <c r="F59" s="11">
        <v>110000</v>
      </c>
      <c r="G59" s="11">
        <v>110000</v>
      </c>
      <c r="H59" s="11">
        <v>109643</v>
      </c>
      <c r="I59" s="11">
        <v>109643</v>
      </c>
      <c r="J59" s="11">
        <v>39305</v>
      </c>
      <c r="K59" s="11">
        <f>I59-J59</f>
        <v>70338</v>
      </c>
      <c r="L59" s="11">
        <v>0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f>+D61</f>
        <v>5513423</v>
      </c>
      <c r="E60" s="11">
        <f>+E61</f>
        <v>4646414</v>
      </c>
      <c r="F60" s="11">
        <f>+F61</f>
        <v>5693423</v>
      </c>
      <c r="G60" s="11">
        <f>+G61</f>
        <v>4816414</v>
      </c>
      <c r="H60" s="11">
        <f>+H61</f>
        <v>4816414</v>
      </c>
      <c r="I60" s="11">
        <f>+I61</f>
        <v>4816414</v>
      </c>
      <c r="J60" s="11">
        <f>+J61</f>
        <v>3360407</v>
      </c>
      <c r="K60" s="11">
        <f>I60-J60</f>
        <v>1456007</v>
      </c>
      <c r="L60" s="11">
        <f>+L61</f>
        <v>53026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5513423</v>
      </c>
      <c r="E61" s="11">
        <f>E62</f>
        <v>4646414</v>
      </c>
      <c r="F61" s="11">
        <f>F62</f>
        <v>5693423</v>
      </c>
      <c r="G61" s="11">
        <f>G62</f>
        <v>4816414</v>
      </c>
      <c r="H61" s="11">
        <f>H62</f>
        <v>4816414</v>
      </c>
      <c r="I61" s="11">
        <f>I62</f>
        <v>4816414</v>
      </c>
      <c r="J61" s="11">
        <f>J62</f>
        <v>3360407</v>
      </c>
      <c r="K61" s="11">
        <f>I61-J61</f>
        <v>1456007</v>
      </c>
      <c r="L61" s="11">
        <f>L62</f>
        <v>53026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5513423</v>
      </c>
      <c r="E62" s="11">
        <f>E63</f>
        <v>4646414</v>
      </c>
      <c r="F62" s="11">
        <f>F63</f>
        <v>5693423</v>
      </c>
      <c r="G62" s="11">
        <f>G63</f>
        <v>4816414</v>
      </c>
      <c r="H62" s="11">
        <f>H63</f>
        <v>4816414</v>
      </c>
      <c r="I62" s="11">
        <f>I63</f>
        <v>4816414</v>
      </c>
      <c r="J62" s="11">
        <f>J63</f>
        <v>3360407</v>
      </c>
      <c r="K62" s="11">
        <f>I62-J62</f>
        <v>1456007</v>
      </c>
      <c r="L62" s="11">
        <f>L63</f>
        <v>53026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5513423</v>
      </c>
      <c r="E63" s="11">
        <v>4646414</v>
      </c>
      <c r="F63" s="11">
        <v>5693423</v>
      </c>
      <c r="G63" s="11">
        <v>4816414</v>
      </c>
      <c r="H63" s="11">
        <v>4816414</v>
      </c>
      <c r="I63" s="11">
        <v>4816414</v>
      </c>
      <c r="J63" s="11">
        <v>3360407</v>
      </c>
      <c r="K63" s="11">
        <f>I63-J63</f>
        <v>1456007</v>
      </c>
      <c r="L63" s="11">
        <v>53026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231000</v>
      </c>
      <c r="H64" s="11">
        <v>0</v>
      </c>
      <c r="I64" s="11">
        <v>0</v>
      </c>
      <c r="J64" s="11">
        <v>661547</v>
      </c>
      <c r="K64" s="11">
        <f>I64-J64</f>
        <v>-661547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231000</v>
      </c>
      <c r="H65" s="11">
        <v>0</v>
      </c>
      <c r="I65" s="11">
        <v>0</v>
      </c>
      <c r="J65" s="11">
        <v>661547</v>
      </c>
      <c r="K65" s="11">
        <f>I65-J65</f>
        <v>-661547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231000</v>
      </c>
      <c r="H66" s="11">
        <v>0</v>
      </c>
      <c r="I66" s="11">
        <v>0</v>
      </c>
      <c r="J66" s="11">
        <v>660692</v>
      </c>
      <c r="K66" s="11">
        <f>I66-J66</f>
        <v>-660692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855</v>
      </c>
      <c r="K67" s="11">
        <f>I67-J67</f>
        <v>-855</v>
      </c>
      <c r="L67" s="11"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  <c r="L68" s="9"/>
    </row>
    <row r="69" spans="1:12" x14ac:dyDescent="0.25">
      <c r="A69" s="13" t="s">
        <v>186</v>
      </c>
      <c r="B69" s="13"/>
      <c r="C69" s="13"/>
      <c r="D69" s="13"/>
      <c r="E69" s="13"/>
      <c r="F69" s="13"/>
      <c r="G69" s="13"/>
      <c r="H69" s="13"/>
      <c r="I69" s="13" t="s">
        <v>188</v>
      </c>
      <c r="J69" s="13"/>
      <c r="K69" s="13"/>
      <c r="L69" s="13"/>
    </row>
    <row r="70" spans="1:12" x14ac:dyDescent="0.25">
      <c r="A70" s="3" t="s">
        <v>187</v>
      </c>
      <c r="B70" s="3"/>
      <c r="C70" s="3"/>
      <c r="D70" s="3"/>
      <c r="E70" s="3"/>
      <c r="F70" s="3"/>
      <c r="G70" s="3"/>
      <c r="H70" s="3"/>
      <c r="I70" s="3" t="s">
        <v>189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4">
    <mergeCell ref="K6:K10"/>
    <mergeCell ref="L6:L10"/>
    <mergeCell ref="A69:D69"/>
    <mergeCell ref="A70:D70"/>
    <mergeCell ref="E69:H69"/>
    <mergeCell ref="E70:H70"/>
    <mergeCell ref="I69:L69"/>
    <mergeCell ref="I70:L7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2024-03-14T11:48:54Z</dcterms:created>
  <dcterms:modified xsi:type="dcterms:W3CDTF">2024-03-14T11:49:06Z</dcterms:modified>
</cp:coreProperties>
</file>