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7F09FAF9-AD68-493C-ADBB-D1326AB2E173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F14" i="1"/>
  <c r="F13" i="1" s="1"/>
  <c r="I14" i="1"/>
  <c r="K14" i="1" s="1"/>
  <c r="J14" i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K19" i="1"/>
  <c r="D20" i="1"/>
  <c r="H20" i="1"/>
  <c r="L20" i="1"/>
  <c r="D21" i="1"/>
  <c r="E21" i="1"/>
  <c r="E20" i="1" s="1"/>
  <c r="F21" i="1"/>
  <c r="F20" i="1" s="1"/>
  <c r="G21" i="1"/>
  <c r="G20" i="1" s="1"/>
  <c r="H21" i="1"/>
  <c r="I21" i="1"/>
  <c r="K21" i="1" s="1"/>
  <c r="J21" i="1"/>
  <c r="J20" i="1" s="1"/>
  <c r="L21" i="1"/>
  <c r="K22" i="1"/>
  <c r="K23" i="1"/>
  <c r="F25" i="1"/>
  <c r="D26" i="1"/>
  <c r="D25" i="1" s="1"/>
  <c r="E26" i="1"/>
  <c r="E25" i="1" s="1"/>
  <c r="F26" i="1"/>
  <c r="G26" i="1"/>
  <c r="H26" i="1"/>
  <c r="H25" i="1" s="1"/>
  <c r="H24" i="1" s="1"/>
  <c r="I26" i="1"/>
  <c r="I25" i="1" s="1"/>
  <c r="J26" i="1"/>
  <c r="J25" i="1" s="1"/>
  <c r="L26" i="1"/>
  <c r="L25" i="1" s="1"/>
  <c r="K27" i="1"/>
  <c r="K28" i="1"/>
  <c r="D29" i="1"/>
  <c r="E29" i="1"/>
  <c r="F29" i="1"/>
  <c r="G29" i="1"/>
  <c r="G25" i="1" s="1"/>
  <c r="H29" i="1"/>
  <c r="I29" i="1"/>
  <c r="K29" i="1" s="1"/>
  <c r="J29" i="1"/>
  <c r="L29" i="1"/>
  <c r="K30" i="1"/>
  <c r="K31" i="1"/>
  <c r="F32" i="1"/>
  <c r="G32" i="1"/>
  <c r="H32" i="1"/>
  <c r="K33" i="1"/>
  <c r="D34" i="1"/>
  <c r="D32" i="1" s="1"/>
  <c r="E34" i="1"/>
  <c r="E32" i="1" s="1"/>
  <c r="F34" i="1"/>
  <c r="G34" i="1"/>
  <c r="H34" i="1"/>
  <c r="I34" i="1"/>
  <c r="I32" i="1" s="1"/>
  <c r="J34" i="1"/>
  <c r="J32" i="1" s="1"/>
  <c r="L34" i="1"/>
  <c r="L32" i="1" s="1"/>
  <c r="K35" i="1"/>
  <c r="D36" i="1"/>
  <c r="H36" i="1"/>
  <c r="L36" i="1"/>
  <c r="D37" i="1"/>
  <c r="E37" i="1"/>
  <c r="E36" i="1" s="1"/>
  <c r="F37" i="1"/>
  <c r="F36" i="1" s="1"/>
  <c r="G37" i="1"/>
  <c r="G36" i="1" s="1"/>
  <c r="H37" i="1"/>
  <c r="I37" i="1"/>
  <c r="K37" i="1" s="1"/>
  <c r="J37" i="1"/>
  <c r="J36" i="1" s="1"/>
  <c r="L37" i="1"/>
  <c r="K38" i="1"/>
  <c r="K39" i="1"/>
  <c r="K40" i="1"/>
  <c r="D41" i="1"/>
  <c r="E41" i="1"/>
  <c r="F41" i="1"/>
  <c r="G41" i="1"/>
  <c r="H41" i="1"/>
  <c r="I41" i="1"/>
  <c r="J41" i="1"/>
  <c r="K41" i="1"/>
  <c r="L41" i="1"/>
  <c r="K42" i="1"/>
  <c r="K43" i="1"/>
  <c r="D44" i="1"/>
  <c r="H44" i="1"/>
  <c r="L44" i="1"/>
  <c r="D45" i="1"/>
  <c r="E45" i="1"/>
  <c r="E44" i="1" s="1"/>
  <c r="F45" i="1"/>
  <c r="F44" i="1" s="1"/>
  <c r="G45" i="1"/>
  <c r="G44" i="1" s="1"/>
  <c r="H45" i="1"/>
  <c r="I45" i="1"/>
  <c r="K45" i="1" s="1"/>
  <c r="J45" i="1"/>
  <c r="J44" i="1" s="1"/>
  <c r="L45" i="1"/>
  <c r="K46" i="1"/>
  <c r="K47" i="1"/>
  <c r="K48" i="1"/>
  <c r="D49" i="1"/>
  <c r="E49" i="1"/>
  <c r="F49" i="1"/>
  <c r="G49" i="1"/>
  <c r="H49" i="1"/>
  <c r="I49" i="1"/>
  <c r="J49" i="1"/>
  <c r="K49" i="1"/>
  <c r="L49" i="1"/>
  <c r="K50" i="1"/>
  <c r="D52" i="1"/>
  <c r="H52" i="1"/>
  <c r="L52" i="1"/>
  <c r="D53" i="1"/>
  <c r="E53" i="1"/>
  <c r="E52" i="1" s="1"/>
  <c r="E51" i="1" s="1"/>
  <c r="F53" i="1"/>
  <c r="F52" i="1" s="1"/>
  <c r="F51" i="1" s="1"/>
  <c r="G53" i="1"/>
  <c r="G52" i="1" s="1"/>
  <c r="H53" i="1"/>
  <c r="I53" i="1"/>
  <c r="K53" i="1" s="1"/>
  <c r="J53" i="1"/>
  <c r="J52" i="1" s="1"/>
  <c r="J51" i="1" s="1"/>
  <c r="L53" i="1"/>
  <c r="K54" i="1"/>
  <c r="K55" i="1"/>
  <c r="K56" i="1"/>
  <c r="K57" i="1"/>
  <c r="E58" i="1"/>
  <c r="F58" i="1"/>
  <c r="J58" i="1"/>
  <c r="D59" i="1"/>
  <c r="D58" i="1" s="1"/>
  <c r="D51" i="1" s="1"/>
  <c r="E59" i="1"/>
  <c r="F59" i="1"/>
  <c r="G59" i="1"/>
  <c r="G58" i="1" s="1"/>
  <c r="H59" i="1"/>
  <c r="H58" i="1" s="1"/>
  <c r="I59" i="1"/>
  <c r="I58" i="1" s="1"/>
  <c r="K58" i="1" s="1"/>
  <c r="J59" i="1"/>
  <c r="K59" i="1"/>
  <c r="L59" i="1"/>
  <c r="L58" i="1" s="1"/>
  <c r="L51" i="1" s="1"/>
  <c r="K60" i="1"/>
  <c r="K61" i="1"/>
  <c r="I62" i="1"/>
  <c r="E63" i="1"/>
  <c r="E62" i="1" s="1"/>
  <c r="H63" i="1"/>
  <c r="H62" i="1" s="1"/>
  <c r="I63" i="1"/>
  <c r="K63" i="1" s="1"/>
  <c r="D64" i="1"/>
  <c r="D63" i="1" s="1"/>
  <c r="D62" i="1" s="1"/>
  <c r="E64" i="1"/>
  <c r="F64" i="1"/>
  <c r="F63" i="1" s="1"/>
  <c r="F62" i="1" s="1"/>
  <c r="G64" i="1"/>
  <c r="G63" i="1" s="1"/>
  <c r="G62" i="1" s="1"/>
  <c r="H64" i="1"/>
  <c r="I64" i="1"/>
  <c r="J64" i="1"/>
  <c r="J63" i="1" s="1"/>
  <c r="J62" i="1" s="1"/>
  <c r="K64" i="1"/>
  <c r="L64" i="1"/>
  <c r="L63" i="1" s="1"/>
  <c r="L62" i="1" s="1"/>
  <c r="K65" i="1"/>
  <c r="K66" i="1"/>
  <c r="K67" i="1"/>
  <c r="K68" i="1"/>
  <c r="K69" i="1"/>
  <c r="K70" i="1"/>
  <c r="E24" i="1" l="1"/>
  <c r="E12" i="1" s="1"/>
  <c r="G51" i="1"/>
  <c r="D24" i="1"/>
  <c r="D12" i="1" s="1"/>
  <c r="K62" i="1"/>
  <c r="L24" i="1"/>
  <c r="F24" i="1"/>
  <c r="F12" i="1" s="1"/>
  <c r="J12" i="1"/>
  <c r="K32" i="1"/>
  <c r="G24" i="1"/>
  <c r="G12" i="1" s="1"/>
  <c r="K25" i="1"/>
  <c r="H12" i="1"/>
  <c r="J24" i="1"/>
  <c r="L12" i="1"/>
  <c r="H51" i="1"/>
  <c r="I13" i="1"/>
  <c r="I52" i="1"/>
  <c r="I44" i="1"/>
  <c r="K44" i="1" s="1"/>
  <c r="I36" i="1"/>
  <c r="K36" i="1" s="1"/>
  <c r="K34" i="1"/>
  <c r="K26" i="1"/>
  <c r="I20" i="1"/>
  <c r="K20" i="1" s="1"/>
  <c r="I51" i="1" l="1"/>
  <c r="K51" i="1" s="1"/>
  <c r="K52" i="1"/>
  <c r="I24" i="1"/>
  <c r="K24" i="1" s="1"/>
  <c r="K13" i="1"/>
  <c r="I12" i="1" l="1"/>
  <c r="K12" i="1" s="1"/>
</calcChain>
</file>

<file path=xl/sharedStrings.xml><?xml version="1.0" encoding="utf-8"?>
<sst xmlns="http://schemas.openxmlformats.org/spreadsheetml/2006/main" count="201" uniqueCount="199">
  <si>
    <t>CENTRALIZAT</t>
  </si>
  <si>
    <t xml:space="preserve"> Anexa 13</t>
  </si>
  <si>
    <t>Cont de executie - Cheltuieli - Bugetul local</t>
  </si>
  <si>
    <t>Trimestrul: 4,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</si>
  <si>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</si>
  <si>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</si>
  <si>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</si>
  <si>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</si>
  <si>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</si>
  <si>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</si>
  <si>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</si>
  <si>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</si>
  <si>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</si>
  <si>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</si>
  <si>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</si>
  <si>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</si>
  <si>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</si>
  <si>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</si>
  <si>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</si>
  <si>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</si>
  <si>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</si>
  <si>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</si>
  <si>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</si>
  <si>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</si>
  <si>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</si>
  <si>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</si>
  <si>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</si>
  <si>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</si>
  <si>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</si>
  <si>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</si>
  <si>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</si>
  <si>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</si>
  <si>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</si>
  <si>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</si>
  <si>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</si>
  <si>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</si>
  <si>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</si>
  <si>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</si>
  <si>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</si>
  <si>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</si>
  <si>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</si>
  <si>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</si>
  <si>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</si>
  <si>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</si>
  <si>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</si>
  <si>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</si>
  <si>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</si>
  <si>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</si>
  <si>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</si>
  <si>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</si>
  <si>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</si>
  <si>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</si>
  <si>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</si>
  <si>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</si>
  <si>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</si>
  <si>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</si>
  <si>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</si>
  <si>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</si>
  <si>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</si>
  <si>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</si>
  <si>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</si>
  <si>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</si>
  <si>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</si>
  <si>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</si>
  <si>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</si>
  <si>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</si>
  <si>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</si>
  <si>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</si>
  <si>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</si>
  <si>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</si>
  <si>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</si>
  <si>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</si>
  <si>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</si>
  <si>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</si>
  <si>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</si>
  <si>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</si>
  <si>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</si>
  <si>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</si>
  <si>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</si>
  <si>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</si>
  <si>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</si>
  <si>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</si>
  <si>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</si>
  <si>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</si>
  <si>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</si>
  <si>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</si>
  <si>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</si>
  <si>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</si>
  <si>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</si>
  <si>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</si>
  <si>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</si>
  <si>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</si>
  <si>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</si>
  <si>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</si>
  <si>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</si>
  <si>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</si>
  <si>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</si>
  <si>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</si>
  <si>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</si>
  <si>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</si>
  <si>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</si>
  <si>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</si>
  <si>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</si>
  <si>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</si>
  <si>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</si>
  <si>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</si>
  <si>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</si>
  <si>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</si>
  <si>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</si>
  <si>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</si>
  <si>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</si>
  <si>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</si>
  <si>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</si>
  <si>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</si>
  <si>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</si>
  <si>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</si>
  <si>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</si>
  <si>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</si>
  <si>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</si>
  <si>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</si>
  <si>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</si>
  <si>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</si>
  <si>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</si>
  <si>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</si>
  <si>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</si>
  <si>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</si>
  <si>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76</t>
  </si>
  <si>
    <t>Ajutoare pentru locuinte</t>
  </si>
  <si>
    <t>68.02.10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</si>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</sst>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D13+D20+D24+D51+D62</f>
        <v>5260059</v>
      </c>
      <c r="E12" s="11">
        <f>E13+E20+E24+E51+E62</f>
        <v>5877265</v>
      </c>
      <c r="F12" s="11">
        <f>F13+F20+F24+F51+F62</f>
        <v>14689059</v>
      </c>
      <c r="G12" s="11">
        <f>G13+G20+G24+G51+G62</f>
        <v>17307265</v>
      </c>
      <c r="H12" s="11">
        <f>H13+H20+H24+H51+H62</f>
        <v>17301724</v>
      </c>
      <c r="I12" s="11">
        <f>I13+I20+I24+I51+I62</f>
        <v>16914825</v>
      </c>
      <c r="J12" s="11">
        <f>J13+J20+J24+J51+J62</f>
        <v>12139758</v>
      </c>
      <c r="K12" s="11">
        <f>I12-J12</f>
        <v>4775067</v>
      </c>
      <c r="L12" s="11">
        <f>L13+L20+L24+L51+L62</f>
        <v>16799473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30000</v>
      </c>
      <c r="E13" s="11">
        <f>E14+E17</f>
        <v>30000</v>
      </c>
      <c r="F13" s="11">
        <f>F14+F17</f>
        <v>2493000</v>
      </c>
      <c r="G13" s="11">
        <f>G14+G17</f>
        <v>2291000</v>
      </c>
      <c r="H13" s="11">
        <f>H14+H17</f>
        <v>2289383</v>
      </c>
      <c r="I13" s="11">
        <f>I14+I17</f>
        <v>2189309</v>
      </c>
      <c r="J13" s="11">
        <f>J14+J17</f>
        <v>2017938</v>
      </c>
      <c r="K13" s="11">
        <f>I13-J13</f>
        <v>171371</v>
      </c>
      <c r="L13" s="11">
        <f>L14+L17</f>
        <v>2453520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30000</v>
      </c>
      <c r="E14" s="11">
        <f>E15</f>
        <v>30000</v>
      </c>
      <c r="F14" s="11">
        <f>F15</f>
        <v>2093000</v>
      </c>
      <c r="G14" s="11">
        <f>G15</f>
        <v>2178000</v>
      </c>
      <c r="H14" s="11">
        <f>H15</f>
        <v>2176383</v>
      </c>
      <c r="I14" s="11">
        <f>I15</f>
        <v>2079466</v>
      </c>
      <c r="J14" s="11">
        <f>J15</f>
        <v>1953666</v>
      </c>
      <c r="K14" s="11">
        <f>I14-J14</f>
        <v>125800</v>
      </c>
      <c r="L14" s="11">
        <f>L15</f>
        <v>2392432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30000</v>
      </c>
      <c r="E15" s="11">
        <f>E16</f>
        <v>30000</v>
      </c>
      <c r="F15" s="11">
        <f>F16</f>
        <v>2093000</v>
      </c>
      <c r="G15" s="11">
        <f>G16</f>
        <v>2178000</v>
      </c>
      <c r="H15" s="11">
        <f>H16</f>
        <v>2176383</v>
      </c>
      <c r="I15" s="11">
        <f>I16</f>
        <v>2079466</v>
      </c>
      <c r="J15" s="11">
        <f>J16</f>
        <v>1953666</v>
      </c>
      <c r="K15" s="11">
        <f>I15-J15</f>
        <v>125800</v>
      </c>
      <c r="L15" s="11">
        <f>L16</f>
        <v>2392432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30000</v>
      </c>
      <c r="E16" s="11">
        <v>30000</v>
      </c>
      <c r="F16" s="11">
        <v>2093000</v>
      </c>
      <c r="G16" s="11">
        <v>2178000</v>
      </c>
      <c r="H16" s="11">
        <v>2176383</v>
      </c>
      <c r="I16" s="11">
        <v>2079466</v>
      </c>
      <c r="J16" s="11">
        <v>1953666</v>
      </c>
      <c r="K16" s="11">
        <f>I16-J16</f>
        <v>125800</v>
      </c>
      <c r="L16" s="11">
        <v>2392432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400000</v>
      </c>
      <c r="G17" s="11">
        <f>G18+G19</f>
        <v>113000</v>
      </c>
      <c r="H17" s="11">
        <f>H18+H19</f>
        <v>113000</v>
      </c>
      <c r="I17" s="11">
        <f>I18+I19</f>
        <v>109843</v>
      </c>
      <c r="J17" s="11">
        <f>J18+J19</f>
        <v>64272</v>
      </c>
      <c r="K17" s="11">
        <f>I17-J17</f>
        <v>45571</v>
      </c>
      <c r="L17" s="11">
        <f>L18+L19</f>
        <v>61088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113000</v>
      </c>
      <c r="H19" s="11">
        <v>113000</v>
      </c>
      <c r="I19" s="11">
        <v>109843</v>
      </c>
      <c r="J19" s="11">
        <v>64272</v>
      </c>
      <c r="K19" s="11">
        <f>I19-J19</f>
        <v>45571</v>
      </c>
      <c r="L19" s="11">
        <v>61088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20000</v>
      </c>
      <c r="H20" s="11">
        <f>+H21</f>
        <v>20000</v>
      </c>
      <c r="I20" s="11">
        <f>+I21</f>
        <v>20000</v>
      </c>
      <c r="J20" s="11">
        <f>+J21</f>
        <v>9862</v>
      </c>
      <c r="K20" s="11">
        <f>I20-J20</f>
        <v>10138</v>
      </c>
      <c r="L20" s="11">
        <f>+L21</f>
        <v>17607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+D22+D23</f>
        <v>0</v>
      </c>
      <c r="E21" s="11">
        <f>+E22+E23</f>
        <v>0</v>
      </c>
      <c r="F21" s="11">
        <f>+F22+F23</f>
        <v>20000</v>
      </c>
      <c r="G21" s="11">
        <f>+G22+G23</f>
        <v>20000</v>
      </c>
      <c r="H21" s="11">
        <f>+H22+H23</f>
        <v>20000</v>
      </c>
      <c r="I21" s="11">
        <f>+I22+I23</f>
        <v>20000</v>
      </c>
      <c r="J21" s="11">
        <f>+J22+J23</f>
        <v>9862</v>
      </c>
      <c r="K21" s="11">
        <f>I21-J21</f>
        <v>10138</v>
      </c>
      <c r="L21" s="11">
        <f>+L22+L23</f>
        <v>17607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2344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20000</v>
      </c>
      <c r="G23" s="11">
        <v>20000</v>
      </c>
      <c r="H23" s="11">
        <v>20000</v>
      </c>
      <c r="I23" s="11">
        <v>20000</v>
      </c>
      <c r="J23" s="11">
        <v>9862</v>
      </c>
      <c r="K23" s="11">
        <f>I23-J23</f>
        <v>10138</v>
      </c>
      <c r="L23" s="11">
        <v>15263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D25+D32+D36+D44</f>
        <v>51000</v>
      </c>
      <c r="E24" s="11">
        <f>E25+E32+E36+E44</f>
        <v>269668</v>
      </c>
      <c r="F24" s="11">
        <f>F25+F32+F36+F44</f>
        <v>4537000</v>
      </c>
      <c r="G24" s="11">
        <f>G25+G32+G36+G44</f>
        <v>6418068</v>
      </c>
      <c r="H24" s="11">
        <f>H25+H32+H36+H44</f>
        <v>6414144</v>
      </c>
      <c r="I24" s="11">
        <f>I25+I32+I36+I44</f>
        <v>6138261</v>
      </c>
      <c r="J24" s="11">
        <f>J25+J32+J36+J44</f>
        <v>5725573</v>
      </c>
      <c r="K24" s="11">
        <f>I24-J24</f>
        <v>412688</v>
      </c>
      <c r="L24" s="11">
        <f>L25+L32+L36+L44</f>
        <v>6554746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D26+D29+D31</f>
        <v>51000</v>
      </c>
      <c r="E25" s="11">
        <f>E26+E29+E31</f>
        <v>169668</v>
      </c>
      <c r="F25" s="11">
        <f>F26+F29+F31</f>
        <v>915000</v>
      </c>
      <c r="G25" s="11">
        <f>G26+G29+G31</f>
        <v>1471068</v>
      </c>
      <c r="H25" s="11">
        <f>H26+H29+H31</f>
        <v>1471068</v>
      </c>
      <c r="I25" s="11">
        <f>I26+I29+I31</f>
        <v>1471068</v>
      </c>
      <c r="J25" s="11">
        <f>J26+J29+J31</f>
        <v>1328963</v>
      </c>
      <c r="K25" s="11">
        <f>I25-J25</f>
        <v>142105</v>
      </c>
      <c r="L25" s="11">
        <f>L26+L29+L31</f>
        <v>2091879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D27+D28</f>
        <v>21000</v>
      </c>
      <c r="E26" s="11">
        <f>E27+E28</f>
        <v>126668</v>
      </c>
      <c r="F26" s="11">
        <f>F27+F28</f>
        <v>21000</v>
      </c>
      <c r="G26" s="11">
        <f>G27+G28</f>
        <v>126668</v>
      </c>
      <c r="H26" s="11">
        <f>H27+H28</f>
        <v>126668</v>
      </c>
      <c r="I26" s="11">
        <f>I27+I28</f>
        <v>126668</v>
      </c>
      <c r="J26" s="11">
        <f>J27+J28</f>
        <v>48909</v>
      </c>
      <c r="K26" s="11">
        <f>I26-J26</f>
        <v>77759</v>
      </c>
      <c r="L26" s="11">
        <f>L27+L28</f>
        <v>664333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21000</v>
      </c>
      <c r="E27" s="11">
        <v>126668</v>
      </c>
      <c r="F27" s="11">
        <v>21000</v>
      </c>
      <c r="G27" s="11">
        <v>126668</v>
      </c>
      <c r="H27" s="11">
        <v>126668</v>
      </c>
      <c r="I27" s="11">
        <v>126668</v>
      </c>
      <c r="J27" s="11">
        <v>48909</v>
      </c>
      <c r="K27" s="11">
        <f>I27-J27</f>
        <v>77759</v>
      </c>
      <c r="L27" s="11">
        <v>2000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f>I28-J28</f>
        <v>0</v>
      </c>
      <c r="L28" s="11">
        <v>662333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</f>
        <v>30000</v>
      </c>
      <c r="E29" s="11">
        <f>E30</f>
        <v>43000</v>
      </c>
      <c r="F29" s="11">
        <f>F30</f>
        <v>789000</v>
      </c>
      <c r="G29" s="11">
        <f>G30</f>
        <v>1239400</v>
      </c>
      <c r="H29" s="11">
        <f>H30</f>
        <v>1239400</v>
      </c>
      <c r="I29" s="11">
        <f>I30</f>
        <v>1239400</v>
      </c>
      <c r="J29" s="11">
        <f>J30</f>
        <v>1189199</v>
      </c>
      <c r="K29" s="11">
        <f>I29-J29</f>
        <v>50201</v>
      </c>
      <c r="L29" s="11">
        <f>L30</f>
        <v>1340366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30000</v>
      </c>
      <c r="E30" s="11">
        <v>43000</v>
      </c>
      <c r="F30" s="11">
        <v>789000</v>
      </c>
      <c r="G30" s="11">
        <v>1239400</v>
      </c>
      <c r="H30" s="11">
        <v>1239400</v>
      </c>
      <c r="I30" s="11">
        <v>1239400</v>
      </c>
      <c r="J30" s="11">
        <v>1189199</v>
      </c>
      <c r="K30" s="11">
        <f>I30-J30</f>
        <v>50201</v>
      </c>
      <c r="L30" s="11">
        <v>1340366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105000</v>
      </c>
      <c r="G31" s="11">
        <v>105000</v>
      </c>
      <c r="H31" s="11">
        <v>105000</v>
      </c>
      <c r="I31" s="11">
        <v>105000</v>
      </c>
      <c r="J31" s="11">
        <v>90855</v>
      </c>
      <c r="K31" s="11">
        <f>I31-J31</f>
        <v>14145</v>
      </c>
      <c r="L31" s="11">
        <v>87180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f>+D33+D34</f>
        <v>0</v>
      </c>
      <c r="E32" s="11">
        <f>+E33+E34</f>
        <v>0</v>
      </c>
      <c r="F32" s="11">
        <f>+F33+F34</f>
        <v>112000</v>
      </c>
      <c r="G32" s="11">
        <f>+G33+G34</f>
        <v>112000</v>
      </c>
      <c r="H32" s="11">
        <f>+H33+H34</f>
        <v>112000</v>
      </c>
      <c r="I32" s="11">
        <f>+I33+I34</f>
        <v>105698</v>
      </c>
      <c r="J32" s="11">
        <f>+J33+J34</f>
        <v>61698</v>
      </c>
      <c r="K32" s="11">
        <f>I32-J32</f>
        <v>44000</v>
      </c>
      <c r="L32" s="11">
        <f>+L33+L34</f>
        <v>61620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39000</v>
      </c>
      <c r="G33" s="11">
        <v>39000</v>
      </c>
      <c r="H33" s="11">
        <v>39000</v>
      </c>
      <c r="I33" s="11">
        <v>39000</v>
      </c>
      <c r="J33" s="11">
        <v>0</v>
      </c>
      <c r="K33" s="11">
        <f>I33-J33</f>
        <v>39000</v>
      </c>
      <c r="L33" s="11">
        <v>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73000</v>
      </c>
      <c r="G34" s="11">
        <f>G35</f>
        <v>73000</v>
      </c>
      <c r="H34" s="11">
        <f>H35</f>
        <v>73000</v>
      </c>
      <c r="I34" s="11">
        <f>I35</f>
        <v>66698</v>
      </c>
      <c r="J34" s="11">
        <f>J35</f>
        <v>61698</v>
      </c>
      <c r="K34" s="11">
        <f>I34-J34</f>
        <v>5000</v>
      </c>
      <c r="L34" s="11">
        <f>L35</f>
        <v>61620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73000</v>
      </c>
      <c r="G35" s="11">
        <v>73000</v>
      </c>
      <c r="H35" s="11">
        <v>73000</v>
      </c>
      <c r="I35" s="11">
        <v>66698</v>
      </c>
      <c r="J35" s="11">
        <v>61698</v>
      </c>
      <c r="K35" s="11">
        <f>I35-J35</f>
        <v>5000</v>
      </c>
      <c r="L35" s="11">
        <v>61620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D37+D41+D43</f>
        <v>0</v>
      </c>
      <c r="E36" s="11">
        <f>E37+E41+E43</f>
        <v>100000</v>
      </c>
      <c r="F36" s="11">
        <f>F37+F41+F43</f>
        <v>332000</v>
      </c>
      <c r="G36" s="11">
        <f>G37+G41+G43</f>
        <v>637000</v>
      </c>
      <c r="H36" s="11">
        <f>H37+H41+H43</f>
        <v>637000</v>
      </c>
      <c r="I36" s="11">
        <f>I37+I41+I43</f>
        <v>634359</v>
      </c>
      <c r="J36" s="11">
        <f>J37+J41+J43</f>
        <v>508225</v>
      </c>
      <c r="K36" s="11">
        <f>I36-J36</f>
        <v>126134</v>
      </c>
      <c r="L36" s="11">
        <f>L37+L41+L43</f>
        <v>515053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D38+D39+D40</f>
        <v>0</v>
      </c>
      <c r="E37" s="11">
        <f>E38+E39+E40</f>
        <v>0</v>
      </c>
      <c r="F37" s="11">
        <f>F38+F39+F40</f>
        <v>178000</v>
      </c>
      <c r="G37" s="11">
        <f>G38+G39+G40</f>
        <v>313000</v>
      </c>
      <c r="H37" s="11">
        <f>H38+H39+H40</f>
        <v>313000</v>
      </c>
      <c r="I37" s="11">
        <f>I38+I39+I40</f>
        <v>310359</v>
      </c>
      <c r="J37" s="11">
        <f>J38+J39+J40</f>
        <v>253502</v>
      </c>
      <c r="K37" s="11">
        <f>I37-J37</f>
        <v>56857</v>
      </c>
      <c r="L37" s="11">
        <f>L38+L39+L40</f>
        <v>312268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78000</v>
      </c>
      <c r="G38" s="11">
        <v>78000</v>
      </c>
      <c r="H38" s="11">
        <v>78000</v>
      </c>
      <c r="I38" s="11">
        <v>75359</v>
      </c>
      <c r="J38" s="11">
        <v>63359</v>
      </c>
      <c r="K38" s="11">
        <f>I38-J38</f>
        <v>12000</v>
      </c>
      <c r="L38" s="11">
        <v>100500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100000</v>
      </c>
      <c r="G39" s="11">
        <v>235000</v>
      </c>
      <c r="H39" s="11">
        <v>235000</v>
      </c>
      <c r="I39" s="11">
        <v>235000</v>
      </c>
      <c r="J39" s="11">
        <v>190143</v>
      </c>
      <c r="K39" s="11">
        <f>I39-J39</f>
        <v>44857</v>
      </c>
      <c r="L39" s="11">
        <v>211649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f>I40-J40</f>
        <v>0</v>
      </c>
      <c r="L40" s="11">
        <v>119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100000</v>
      </c>
      <c r="F41" s="11">
        <f>F42</f>
        <v>100000</v>
      </c>
      <c r="G41" s="11">
        <f>G42</f>
        <v>270000</v>
      </c>
      <c r="H41" s="11">
        <f>H42</f>
        <v>270000</v>
      </c>
      <c r="I41" s="11">
        <f>I42</f>
        <v>270000</v>
      </c>
      <c r="J41" s="11">
        <f>J42</f>
        <v>213134</v>
      </c>
      <c r="K41" s="11">
        <f>I41-J41</f>
        <v>56866</v>
      </c>
      <c r="L41" s="11">
        <f>L42</f>
        <v>188685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100000</v>
      </c>
      <c r="F42" s="11">
        <v>100000</v>
      </c>
      <c r="G42" s="11">
        <v>270000</v>
      </c>
      <c r="H42" s="11">
        <v>270000</v>
      </c>
      <c r="I42" s="11">
        <v>270000</v>
      </c>
      <c r="J42" s="11">
        <v>213134</v>
      </c>
      <c r="K42" s="11">
        <f>I42-J42</f>
        <v>56866</v>
      </c>
      <c r="L42" s="11">
        <v>188685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54000</v>
      </c>
      <c r="G43" s="11">
        <v>54000</v>
      </c>
      <c r="H43" s="11">
        <v>54000</v>
      </c>
      <c r="I43" s="11">
        <v>54000</v>
      </c>
      <c r="J43" s="11">
        <v>41589</v>
      </c>
      <c r="K43" s="11">
        <f>I43-J43</f>
        <v>12411</v>
      </c>
      <c r="L43" s="11">
        <v>14100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+D45+D47+D48+D49</f>
        <v>0</v>
      </c>
      <c r="E44" s="11">
        <f>+E45+E47+E48+E49</f>
        <v>0</v>
      </c>
      <c r="F44" s="11">
        <f>+F45+F47+F48+F49</f>
        <v>3178000</v>
      </c>
      <c r="G44" s="11">
        <f>+G45+G47+G48+G49</f>
        <v>4198000</v>
      </c>
      <c r="H44" s="11">
        <f>+H45+H47+H48+H49</f>
        <v>4194076</v>
      </c>
      <c r="I44" s="11">
        <f>+I45+I47+I48+I49</f>
        <v>3927136</v>
      </c>
      <c r="J44" s="11">
        <f>+J45+J47+J48+J49</f>
        <v>3826687</v>
      </c>
      <c r="K44" s="11">
        <f>I44-J44</f>
        <v>100449</v>
      </c>
      <c r="L44" s="11">
        <f>+L45+L47+L48+L49</f>
        <v>3886194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0</v>
      </c>
      <c r="F45" s="11">
        <f>F46</f>
        <v>2638000</v>
      </c>
      <c r="G45" s="11">
        <f>G46</f>
        <v>2788000</v>
      </c>
      <c r="H45" s="11">
        <f>H46</f>
        <v>2786006</v>
      </c>
      <c r="I45" s="11">
        <f>I46</f>
        <v>2582973</v>
      </c>
      <c r="J45" s="11">
        <f>J46</f>
        <v>2543979</v>
      </c>
      <c r="K45" s="11">
        <f>I45-J45</f>
        <v>38994</v>
      </c>
      <c r="L45" s="11">
        <f>L46</f>
        <v>2588094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2638000</v>
      </c>
      <c r="G46" s="11">
        <v>2788000</v>
      </c>
      <c r="H46" s="11">
        <v>2786006</v>
      </c>
      <c r="I46" s="11">
        <v>2582973</v>
      </c>
      <c r="J46" s="11">
        <v>2543979</v>
      </c>
      <c r="K46" s="11">
        <f>I46-J46</f>
        <v>38994</v>
      </c>
      <c r="L46" s="11">
        <v>2588094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50000</v>
      </c>
      <c r="G47" s="11">
        <v>50000</v>
      </c>
      <c r="H47" s="11">
        <v>50000</v>
      </c>
      <c r="I47" s="11">
        <v>50000</v>
      </c>
      <c r="J47" s="11">
        <v>47000</v>
      </c>
      <c r="K47" s="11">
        <f>I47-J47</f>
        <v>3000</v>
      </c>
      <c r="L47" s="11">
        <v>47000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200000</v>
      </c>
      <c r="G48" s="11">
        <v>1060000</v>
      </c>
      <c r="H48" s="11">
        <v>1058070</v>
      </c>
      <c r="I48" s="11">
        <v>1058070</v>
      </c>
      <c r="J48" s="11">
        <v>1013710</v>
      </c>
      <c r="K48" s="11">
        <f>I48-J48</f>
        <v>44360</v>
      </c>
      <c r="L48" s="11">
        <v>1015640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290000</v>
      </c>
      <c r="G49" s="11">
        <f>G50</f>
        <v>300000</v>
      </c>
      <c r="H49" s="11">
        <f>H50</f>
        <v>300000</v>
      </c>
      <c r="I49" s="11">
        <f>I50</f>
        <v>236093</v>
      </c>
      <c r="J49" s="11">
        <f>J50</f>
        <v>221998</v>
      </c>
      <c r="K49" s="11">
        <f>I49-J49</f>
        <v>14095</v>
      </c>
      <c r="L49" s="11">
        <f>L50</f>
        <v>235460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290000</v>
      </c>
      <c r="G50" s="11">
        <v>300000</v>
      </c>
      <c r="H50" s="11">
        <v>300000</v>
      </c>
      <c r="I50" s="11">
        <v>236093</v>
      </c>
      <c r="J50" s="11">
        <v>221998</v>
      </c>
      <c r="K50" s="11">
        <f>I50-J50</f>
        <v>14095</v>
      </c>
      <c r="L50" s="11">
        <v>235460</v>
      </c>
    </row>
    <row r="51" spans="1:12" s="6" customFormat="1" ht="33" x14ac:dyDescent="0.25">
      <c r="A51" s="10" t="s">
        <v>135</v>
      </c>
      <c r="B51" s="10" t="s">
        <v>136</v>
      </c>
      <c r="C51" s="10" t="s">
        <v>137</v>
      </c>
      <c r="D51" s="11">
        <f>D52+D58</f>
        <v>1345000</v>
      </c>
      <c r="E51" s="11">
        <f>E52+E58</f>
        <v>1245000</v>
      </c>
      <c r="F51" s="11">
        <f>F52+F58</f>
        <v>2905000</v>
      </c>
      <c r="G51" s="11">
        <f>G52+G58</f>
        <v>3345600</v>
      </c>
      <c r="H51" s="11">
        <f>H52+H58</f>
        <v>3345600</v>
      </c>
      <c r="I51" s="11">
        <f>I52+I58</f>
        <v>3334658</v>
      </c>
      <c r="J51" s="11">
        <f>J52+J58</f>
        <v>2169961</v>
      </c>
      <c r="K51" s="11">
        <f>I51-J51</f>
        <v>1164697</v>
      </c>
      <c r="L51" s="11">
        <f>L52+L58</f>
        <v>3810173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+D53+D55+D56+D57</f>
        <v>945000</v>
      </c>
      <c r="E52" s="11">
        <f>+E53+E55+E56+E57</f>
        <v>845000</v>
      </c>
      <c r="F52" s="11">
        <f>+F53+F55+F56+F57</f>
        <v>2005000</v>
      </c>
      <c r="G52" s="11">
        <f>+G53+G55+G56+G57</f>
        <v>2415600</v>
      </c>
      <c r="H52" s="11">
        <f>+H53+H55+H56+H57</f>
        <v>2415600</v>
      </c>
      <c r="I52" s="11">
        <f>+I53+I55+I56+I57</f>
        <v>2404658</v>
      </c>
      <c r="J52" s="11">
        <f>+J53+J55+J56+J57</f>
        <v>1644294</v>
      </c>
      <c r="K52" s="11">
        <f>I52-J52</f>
        <v>760364</v>
      </c>
      <c r="L52" s="11">
        <f>+L53+L55+L56+L57</f>
        <v>3504728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135000</v>
      </c>
      <c r="E53" s="11">
        <f>E54</f>
        <v>55000</v>
      </c>
      <c r="F53" s="11">
        <f>F54</f>
        <v>595000</v>
      </c>
      <c r="G53" s="11">
        <f>G54</f>
        <v>795000</v>
      </c>
      <c r="H53" s="11">
        <f>H54</f>
        <v>795000</v>
      </c>
      <c r="I53" s="11">
        <f>I54</f>
        <v>784058</v>
      </c>
      <c r="J53" s="11">
        <f>J54</f>
        <v>646699</v>
      </c>
      <c r="K53" s="11">
        <f>I53-J53</f>
        <v>137359</v>
      </c>
      <c r="L53" s="11">
        <f>L54</f>
        <v>1072747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135000</v>
      </c>
      <c r="E54" s="11">
        <v>55000</v>
      </c>
      <c r="F54" s="11">
        <v>595000</v>
      </c>
      <c r="G54" s="11">
        <v>795000</v>
      </c>
      <c r="H54" s="11">
        <v>795000</v>
      </c>
      <c r="I54" s="11">
        <v>784058</v>
      </c>
      <c r="J54" s="11">
        <v>646699</v>
      </c>
      <c r="K54" s="11">
        <f>I54-J54</f>
        <v>137359</v>
      </c>
      <c r="L54" s="11">
        <v>1072747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150000</v>
      </c>
      <c r="E55" s="11">
        <v>150000</v>
      </c>
      <c r="F55" s="11">
        <v>450000</v>
      </c>
      <c r="G55" s="11">
        <v>613600</v>
      </c>
      <c r="H55" s="11">
        <v>613600</v>
      </c>
      <c r="I55" s="11">
        <v>613600</v>
      </c>
      <c r="J55" s="11">
        <v>284748</v>
      </c>
      <c r="K55" s="11">
        <f>I55-J55</f>
        <v>328852</v>
      </c>
      <c r="L55" s="11">
        <v>264799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50000</v>
      </c>
      <c r="E56" s="11">
        <v>50000</v>
      </c>
      <c r="F56" s="11">
        <v>70000</v>
      </c>
      <c r="G56" s="11">
        <v>70000</v>
      </c>
      <c r="H56" s="11">
        <v>70000</v>
      </c>
      <c r="I56" s="11">
        <v>70000</v>
      </c>
      <c r="J56" s="11">
        <v>43500</v>
      </c>
      <c r="K56" s="11">
        <f>I56-J56</f>
        <v>26500</v>
      </c>
      <c r="L56" s="11">
        <v>0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v>610000</v>
      </c>
      <c r="E57" s="11">
        <v>590000</v>
      </c>
      <c r="F57" s="11">
        <v>890000</v>
      </c>
      <c r="G57" s="11">
        <v>937000</v>
      </c>
      <c r="H57" s="11">
        <v>937000</v>
      </c>
      <c r="I57" s="11">
        <v>937000</v>
      </c>
      <c r="J57" s="11">
        <v>669347</v>
      </c>
      <c r="K57" s="11">
        <f>I57-J57</f>
        <v>267653</v>
      </c>
      <c r="L57" s="11">
        <v>2167182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+D59+D61</f>
        <v>400000</v>
      </c>
      <c r="E58" s="11">
        <f>+E59+E61</f>
        <v>400000</v>
      </c>
      <c r="F58" s="11">
        <f>+F59+F61</f>
        <v>900000</v>
      </c>
      <c r="G58" s="11">
        <f>+G59+G61</f>
        <v>930000</v>
      </c>
      <c r="H58" s="11">
        <f>+H59+H61</f>
        <v>930000</v>
      </c>
      <c r="I58" s="11">
        <f>+I59+I61</f>
        <v>930000</v>
      </c>
      <c r="J58" s="11">
        <f>+J59+J61</f>
        <v>525667</v>
      </c>
      <c r="K58" s="11">
        <f>I58-J58</f>
        <v>404333</v>
      </c>
      <c r="L58" s="11">
        <f>+L59+L61</f>
        <v>305445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300000</v>
      </c>
      <c r="G59" s="11">
        <f>+G60</f>
        <v>330000</v>
      </c>
      <c r="H59" s="11">
        <f>+H60</f>
        <v>330000</v>
      </c>
      <c r="I59" s="11">
        <f>+I60</f>
        <v>330000</v>
      </c>
      <c r="J59" s="11">
        <f>+J60</f>
        <v>305302</v>
      </c>
      <c r="K59" s="11">
        <f>I59-J59</f>
        <v>24698</v>
      </c>
      <c r="L59" s="11">
        <f>+L60</f>
        <v>305445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300000</v>
      </c>
      <c r="G60" s="11">
        <v>330000</v>
      </c>
      <c r="H60" s="11">
        <v>330000</v>
      </c>
      <c r="I60" s="11">
        <v>330000</v>
      </c>
      <c r="J60" s="11">
        <v>305302</v>
      </c>
      <c r="K60" s="11">
        <f>I60-J60</f>
        <v>24698</v>
      </c>
      <c r="L60" s="11">
        <v>305445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400000</v>
      </c>
      <c r="E61" s="11">
        <v>400000</v>
      </c>
      <c r="F61" s="11">
        <v>600000</v>
      </c>
      <c r="G61" s="11">
        <v>600000</v>
      </c>
      <c r="H61" s="11">
        <v>600000</v>
      </c>
      <c r="I61" s="11">
        <v>600000</v>
      </c>
      <c r="J61" s="11">
        <v>220365</v>
      </c>
      <c r="K61" s="11">
        <f>I61-J61</f>
        <v>379635</v>
      </c>
      <c r="L61" s="11"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+D63</f>
        <v>3834059</v>
      </c>
      <c r="E62" s="11">
        <f>+E63</f>
        <v>4332597</v>
      </c>
      <c r="F62" s="11">
        <f>+F63</f>
        <v>4734059</v>
      </c>
      <c r="G62" s="11">
        <f>+G63</f>
        <v>5232597</v>
      </c>
      <c r="H62" s="11">
        <f>+H63</f>
        <v>5232597</v>
      </c>
      <c r="I62" s="11">
        <f>+I63</f>
        <v>5232597</v>
      </c>
      <c r="J62" s="11">
        <f>+J63</f>
        <v>2216424</v>
      </c>
      <c r="K62" s="11">
        <f>I62-J62</f>
        <v>3016173</v>
      </c>
      <c r="L62" s="11">
        <f>+L63</f>
        <v>3963427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3834059</v>
      </c>
      <c r="E63" s="11">
        <f>E64</f>
        <v>4332597</v>
      </c>
      <c r="F63" s="11">
        <f>F64</f>
        <v>4734059</v>
      </c>
      <c r="G63" s="11">
        <f>G64</f>
        <v>5232597</v>
      </c>
      <c r="H63" s="11">
        <f>H64</f>
        <v>5232597</v>
      </c>
      <c r="I63" s="11">
        <f>I64</f>
        <v>5232597</v>
      </c>
      <c r="J63" s="11">
        <f>J64</f>
        <v>2216424</v>
      </c>
      <c r="K63" s="11">
        <f>I63-J63</f>
        <v>3016173</v>
      </c>
      <c r="L63" s="11">
        <f>L64</f>
        <v>3963427</v>
      </c>
    </row>
    <row r="64" spans="1:12" s="6" customFormat="1" ht="22.5" x14ac:dyDescent="0.25">
      <c r="A64" s="10" t="s">
        <v>174</v>
      </c>
      <c r="B64" s="10" t="s">
        <v>175</v>
      </c>
      <c r="C64" s="10" t="s">
        <v>176</v>
      </c>
      <c r="D64" s="11">
        <f>D65</f>
        <v>3834059</v>
      </c>
      <c r="E64" s="11">
        <f>E65</f>
        <v>4332597</v>
      </c>
      <c r="F64" s="11">
        <f>F65</f>
        <v>4734059</v>
      </c>
      <c r="G64" s="11">
        <f>G65</f>
        <v>5232597</v>
      </c>
      <c r="H64" s="11">
        <f>H65</f>
        <v>5232597</v>
      </c>
      <c r="I64" s="11">
        <f>I65</f>
        <v>5232597</v>
      </c>
      <c r="J64" s="11">
        <f>J65</f>
        <v>2216424</v>
      </c>
      <c r="K64" s="11">
        <f>I64-J64</f>
        <v>3016173</v>
      </c>
      <c r="L64" s="11">
        <f>L65</f>
        <v>3963427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3834059</v>
      </c>
      <c r="E65" s="11">
        <v>4332597</v>
      </c>
      <c r="F65" s="11">
        <v>4734059</v>
      </c>
      <c r="G65" s="11">
        <v>5232597</v>
      </c>
      <c r="H65" s="11">
        <v>5232597</v>
      </c>
      <c r="I65" s="11">
        <v>5232597</v>
      </c>
      <c r="J65" s="11">
        <v>2216424</v>
      </c>
      <c r="K65" s="11">
        <f>I65-J65</f>
        <v>3016173</v>
      </c>
      <c r="L65" s="11">
        <v>3963427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350000</v>
      </c>
      <c r="H66" s="11">
        <v>0</v>
      </c>
      <c r="I66" s="11">
        <v>0</v>
      </c>
      <c r="J66" s="11">
        <v>-247050</v>
      </c>
      <c r="K66" s="11">
        <f>I66-J66</f>
        <v>247050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350000</v>
      </c>
      <c r="H67" s="11">
        <v>0</v>
      </c>
      <c r="I67" s="11">
        <v>0</v>
      </c>
      <c r="J67" s="11">
        <v>0</v>
      </c>
      <c r="K67" s="11">
        <f>I67-J67</f>
        <v>0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350000</v>
      </c>
      <c r="H68" s="11">
        <v>0</v>
      </c>
      <c r="I68" s="11">
        <v>0</v>
      </c>
      <c r="J68" s="11">
        <v>1337734</v>
      </c>
      <c r="K68" s="11">
        <f>I68-J68</f>
        <v>-1337734</v>
      </c>
      <c r="L68" s="11">
        <v>0</v>
      </c>
    </row>
    <row r="69" spans="1:12" s="6" customFormat="1" x14ac:dyDescent="0.25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-247050</v>
      </c>
      <c r="K69" s="11">
        <f>I69-J69</f>
        <v>247050</v>
      </c>
      <c r="L69" s="11">
        <v>0</v>
      </c>
    </row>
    <row r="70" spans="1:12" s="6" customFormat="1" x14ac:dyDescent="0.25">
      <c r="A70" s="10" t="s">
        <v>192</v>
      </c>
      <c r="B70" s="10" t="s">
        <v>193</v>
      </c>
      <c r="C70" s="10" t="s">
        <v>194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-1584784</v>
      </c>
      <c r="K70" s="11">
        <f>I70-J70</f>
        <v>1584784</v>
      </c>
      <c r="L70" s="11"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  <c r="L71" s="9"/>
    </row>
    <row r="72" spans="1:12" x14ac:dyDescent="0.25">
      <c r="A72" s="13" t="s">
        <v>195</v>
      </c>
      <c r="B72" s="13"/>
      <c r="C72" s="13"/>
      <c r="D72" s="13"/>
      <c r="E72" s="13"/>
      <c r="F72" s="13"/>
      <c r="G72" s="13"/>
      <c r="H72" s="13"/>
      <c r="I72" s="13" t="s">
        <v>197</v>
      </c>
      <c r="J72" s="13"/>
      <c r="K72" s="13"/>
      <c r="L72" s="13"/>
    </row>
    <row r="73" spans="1:12" x14ac:dyDescent="0.25">
      <c r="A73" s="3" t="s">
        <v>196</v>
      </c>
      <c r="B73" s="3"/>
      <c r="C73" s="3"/>
      <c r="D73" s="3"/>
      <c r="E73" s="3"/>
      <c r="F73" s="3"/>
      <c r="G73" s="3"/>
      <c r="H73" s="3"/>
      <c r="I73" s="3" t="s">
        <v>198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4">
    <mergeCell ref="K6:K10"/>
    <mergeCell ref="L6:L10"/>
    <mergeCell ref="A72:D72"/>
    <mergeCell ref="A73:D73"/>
    <mergeCell ref="E72:H72"/>
    <mergeCell ref="E73:H73"/>
    <mergeCell ref="I72:L72"/>
    <mergeCell ref="I73:L7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2023-05-08T07:44:10Z</dcterms:created>
  <dcterms:modified xsi:type="dcterms:W3CDTF">2023-05-08T07:44:11Z</dcterms:modified>
</cp:coreProperties>
</file>