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0A3D6E63-8054-468B-81C1-E47A199CD0D5}" xr6:coauthVersionLast="47" xr6:coauthVersionMax="47" xr10:uidLastSave="{00000000-0000-0000-0000-000000000000}"/>
  <bookViews>
    <workbookView xWindow="11640" yWindow="1905" windowWidth="13755" windowHeight="12900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D16" i="1"/>
  <c r="E16" i="1"/>
  <c r="D21" i="1"/>
  <c r="D13" i="1" s="1"/>
  <c r="E21" i="1"/>
  <c r="F21" i="1"/>
  <c r="D22" i="1"/>
  <c r="D14" i="1" s="1"/>
  <c r="E22" i="1"/>
  <c r="E14" i="1" s="1"/>
  <c r="F22" i="1"/>
  <c r="F14" i="1" s="1"/>
  <c r="D23" i="1"/>
  <c r="D15" i="1" s="1"/>
  <c r="E23" i="1"/>
  <c r="E15" i="1" s="1"/>
  <c r="F23" i="1"/>
  <c r="F15" i="1" s="1"/>
  <c r="D24" i="1"/>
  <c r="E24" i="1"/>
  <c r="F24" i="1"/>
  <c r="F16" i="1" s="1"/>
  <c r="D25" i="1"/>
  <c r="D17" i="1" s="1"/>
  <c r="E25" i="1"/>
  <c r="E17" i="1" s="1"/>
  <c r="F25" i="1"/>
  <c r="F17" i="1" s="1"/>
  <c r="D26" i="1"/>
  <c r="D19" i="1" s="1"/>
  <c r="D11" i="1" s="1"/>
  <c r="E26" i="1"/>
  <c r="E19" i="1" s="1"/>
  <c r="E11" i="1" s="1"/>
  <c r="F26" i="1"/>
  <c r="D33" i="1"/>
  <c r="E33" i="1"/>
  <c r="F33" i="1"/>
  <c r="D39" i="1"/>
  <c r="E39" i="1"/>
  <c r="F39" i="1"/>
  <c r="F19" i="1" s="1"/>
  <c r="F11" i="1" s="1"/>
  <c r="D46" i="1"/>
  <c r="D49" i="1"/>
  <c r="E49" i="1"/>
  <c r="E46" i="1" s="1"/>
  <c r="F49" i="1"/>
  <c r="F46" i="1" s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E81" i="1"/>
  <c r="F81" i="1"/>
  <c r="F74" i="1" s="1"/>
  <c r="D88" i="1"/>
  <c r="E88" i="1"/>
  <c r="F88" i="1"/>
  <c r="D94" i="1"/>
  <c r="D74" i="1" s="1"/>
  <c r="E94" i="1"/>
  <c r="E74" i="1" s="1"/>
  <c r="F94" i="1"/>
</calcChain>
</file>

<file path=xl/sharedStrings.xml><?xml version="1.0" encoding="utf-8"?>
<sst xmlns="http://schemas.openxmlformats.org/spreadsheetml/2006/main" count="303" uniqueCount="245">
  <si>
    <t>CENTRALIZAT</t>
  </si>
  <si>
    <t xml:space="preserve"> </t>
  </si>
  <si>
    <t>31.12.2022</t>
  </si>
  <si>
    <t>Trimestrul: 4,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</si>
  <si>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</si>
  <si>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</si>
  <si>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</si>
  <si>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</si>
  <si>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</si>
  <si>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</si>
  <si>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</si>
  <si>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</si>
  <si>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</si>
  <si>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</si>
  <si>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</si>
  <si>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</si>
  <si>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</si>
  <si>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</si>
  <si>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</si>
  <si>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</si>
  <si>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</si>
  <si>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</si>
  <si>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</si>
  <si>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</si>
  <si>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</si>
  <si>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</si>
  <si>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</si>
  <si>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</si>
  <si>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</si>
  <si>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</si>
  <si>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</si>
  <si>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</si>
  <si>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</si>
  <si>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</si>
  <si>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</si>
  <si>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</si>
  <si>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</si>
  <si>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</si>
  <si>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</si>
  <si>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</si>
  <si>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</si>
  <si>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</si>
  <si>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</si>
  <si>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</si>
  <si>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</si>
  <si>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</si>
  <si>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</si>
  <si>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</si>
  <si>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</si>
  <si>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</si>
  <si>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</si>
  <si>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</si>
  <si>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</si>
  <si>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</si>
  <si>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</si>
  <si>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</si>
  <si>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</si>
  <si>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</si>
  <si>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</si>
  <si>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</si>
  <si>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</si>
  <si>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</si>
  <si>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</si>
  <si>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</si>
  <si>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</si>
  <si>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</si>
  <si>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</si>
  <si>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</si>
  <si>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</si>
  <si>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</si>
  <si>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</si>
  <si>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</si>
  <si>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</si>
  <si>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</si>
  <si>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</si>
  <si>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</si>
  <si>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</si>
  <si>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</si>
  <si>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</si>
  <si>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</si>
  <si>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</si>
  <si>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</si>
  <si>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</si>
  <si>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</si>
  <si>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</si>
  <si>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</si>
  <si>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</si>
  <si>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</si>
  <si>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</si>
  <si>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</si>
  <si>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</si>
  <si>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</si>
  <si>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</si>
  <si>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</si>
  <si>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</si>
  <si>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</si>
  <si>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</si>
  <si>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</si>
  <si>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</si>
  <si>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</si>
  <si>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</si>
  <si>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</si>
  <si>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</si>
  <si>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</si>
  <si>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</si>
  <si>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</si>
  <si>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</si>
  <si>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</si>
  <si>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</si>
  <si>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</si>
  <si>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</si>
  <si>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</si>
  <si>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</si>
  <si>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</si>
  <si>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</si>
  <si>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</si>
  <si>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</si>
  <si>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</si>
  <si>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</si>
  <si>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</si>
  <si>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</si>
  <si>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</si>
  <si>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</si>
  <si>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</si>
  <si>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</si>
  <si>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</si>
  <si>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</si>
  <si>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</si>
  <si>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</si>
  <si>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</si>
  <si>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</si>
  <si>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</si>
  <si>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</si>
  <si>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</si>
  <si>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</si>
  <si>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</si>
  <si>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</si>
  <si>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</si>
  <si>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</si>
  <si>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</si>
  <si>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</si>
  <si>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</si>
  <si>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</si>
  <si>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</si>
  <si>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</si>
  <si>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</si>
  <si>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</si>
  <si>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</si>
  <si>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</si>
  <si>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</si>
  <si>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</si>
  <si>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</si>
  <si>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</si>
  <si>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</si>
  <si>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</si>
  <si>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</si>
  <si>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</si>
  <si>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</si>
  <si>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</si>
  <si>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</si>
  <si>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</si>
  <si>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</si>
  <si>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</si>
  <si>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</si>
  <si>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</si>
  <si>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</si>
  <si>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</si>
  <si>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</si>
  <si>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</si>
  <si>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</si>
  <si>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</si>
  <si>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</si>
  <si>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</si>
  <si>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</si>
  <si>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</si>
  <si>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</si>
  <si>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</si>
  <si>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</si>
  <si>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</si>
  <si>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</si>
  <si>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</si>
  <si>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</si>
  <si>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</si>
  <si>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</si>
  <si>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</si>
  <si>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</si>
  <si>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</si>
  <si>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</si>
  <si>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</si>
  <si>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</si>
  <si>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</si>
  <si>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</si>
  <si>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</si>
  <si>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</si>
  <si>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</si>
  <si>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</si>
  <si>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</si>
  <si>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</si>
  <si>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</si>
  <si>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</si>
  <si>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</si>
  <si>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</si>
  <si>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</si>
  <si>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</si>
  <si>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</si>
  <si>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</si>
  <si>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</si>
  <si>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</si>
  <si>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</si>
  <si>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</si>
  <si>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</si>
  <si>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</si>
  <si>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</si>
  <si>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</si>
  <si>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</si>
  <si>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</si>
  <si>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</si>
  <si>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</si>
  <si>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</si>
  <si>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</si>
  <si>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</si>
  <si>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</si>
  <si>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</si>
  <si>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</si>
  <si>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</si>
  <si>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</si>
  <si>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</si>
  <si>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</si>
  <si>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</si>
  <si>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</si>
  <si>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</si>
  <si>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CONTABIL SEF,</t>
  </si>
  <si>
    <t>INTOCMIT,</t>
  </si>
  <si>
    <t>Sinteza platilor restante si arieratelor la data de 31.12.2022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</si>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</sst>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38180</v>
      </c>
      <c r="E11" s="15">
        <f>E19+E74</f>
        <v>407864</v>
      </c>
      <c r="F11" s="15">
        <f>F19+F74</f>
        <v>407864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369684</v>
      </c>
      <c r="F16" s="15">
        <f>F24+F79</f>
        <v>369684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38180</v>
      </c>
      <c r="E17" s="15">
        <f>E25+E80</f>
        <v>38180</v>
      </c>
      <c r="F17" s="15">
        <f>F25+F80</f>
        <v>38180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38180</v>
      </c>
      <c r="E19" s="15">
        <f>E26+E33+E39+E46+E55+E61+E67</f>
        <v>38180</v>
      </c>
      <c r="F19" s="15">
        <f>F26+F33+F39+F46+F55+F61+F67</f>
        <v>38180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38180</v>
      </c>
      <c r="E25" s="15">
        <f>E32+E38+E45+E54+E60+E66+E72</f>
        <v>38180</v>
      </c>
      <c r="F25" s="15">
        <f>F32+F38+F45+F54+F60+F66+F72</f>
        <v>38180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38180</v>
      </c>
      <c r="E26" s="15">
        <f>E27+E28+E29+E31+E32</f>
        <v>38180</v>
      </c>
      <c r="F26" s="15">
        <f>F27+F28+F29+F31+F32</f>
        <v>38180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38180</v>
      </c>
      <c r="E32" s="15">
        <v>38180</v>
      </c>
      <c r="F32" s="15">
        <v>38180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369684</v>
      </c>
      <c r="F74" s="15">
        <f>F81+F88+F94</f>
        <v>369684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369684</v>
      </c>
      <c r="F79" s="15">
        <f>F86+F92+F98</f>
        <v>369684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369684</v>
      </c>
      <c r="F81" s="15">
        <f>F82+F83+F84+F86+F87</f>
        <v>369684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369684</v>
      </c>
      <c r="F86" s="15">
        <v>369684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231</v>
      </c>
      <c r="D101" s="17"/>
      <c r="E101" s="17" t="s">
        <v>232</v>
      </c>
      <c r="F101" s="17"/>
    </row>
    <row r="102" spans="1:6" x14ac:dyDescent="0.25">
      <c r="A102" s="3"/>
      <c r="B102" s="3"/>
      <c r="C102" s="3"/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233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234</v>
      </c>
      <c r="B4" s="10" t="s">
        <v>235</v>
      </c>
      <c r="C4" s="7" t="s">
        <v>236</v>
      </c>
      <c r="D4" s="7"/>
      <c r="E4" s="19" t="s">
        <v>239</v>
      </c>
      <c r="F4" s="19"/>
      <c r="G4" s="19" t="s">
        <v>242</v>
      </c>
      <c r="H4" s="19"/>
      <c r="I4" s="19" t="s">
        <v>243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237</v>
      </c>
      <c r="D8" s="18" t="s">
        <v>238</v>
      </c>
      <c r="E8" s="18" t="s">
        <v>240</v>
      </c>
      <c r="F8" s="18" t="s">
        <v>241</v>
      </c>
      <c r="G8" s="18" t="s">
        <v>240</v>
      </c>
      <c r="H8" s="18" t="s">
        <v>241</v>
      </c>
      <c r="I8" s="18" t="s">
        <v>240</v>
      </c>
      <c r="J8" s="18" t="s">
        <v>241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244</v>
      </c>
      <c r="C11" s="15">
        <v>459748</v>
      </c>
      <c r="D11" s="15">
        <v>407864</v>
      </c>
      <c r="E11" s="15">
        <v>407864</v>
      </c>
      <c r="F11" s="15">
        <v>407864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407864</v>
      </c>
      <c r="D12" s="15">
        <v>407864</v>
      </c>
      <c r="E12" s="15">
        <v>407864</v>
      </c>
      <c r="F12" s="15">
        <v>407864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2023-05-08T07:44:33Z</dcterms:created>
  <dcterms:modified xsi:type="dcterms:W3CDTF">2023-05-08T07:44:39Z</dcterms:modified>
</cp:coreProperties>
</file>