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4046B971-40D2-44AA-8B5F-58E351BB4C31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I14" i="1" s="1"/>
  <c r="J15" i="1"/>
  <c r="J14" i="1" s="1"/>
  <c r="J13" i="1" s="1"/>
  <c r="K15" i="1"/>
  <c r="L15" i="1"/>
  <c r="L14" i="1" s="1"/>
  <c r="L13" i="1" s="1"/>
  <c r="K16" i="1"/>
  <c r="D17" i="1"/>
  <c r="E17" i="1"/>
  <c r="F17" i="1"/>
  <c r="G17" i="1"/>
  <c r="H17" i="1"/>
  <c r="I17" i="1"/>
  <c r="K17" i="1" s="1"/>
  <c r="J17" i="1"/>
  <c r="L17" i="1"/>
  <c r="K18" i="1"/>
  <c r="K19" i="1"/>
  <c r="F20" i="1"/>
  <c r="G20" i="1"/>
  <c r="D21" i="1"/>
  <c r="D20" i="1" s="1"/>
  <c r="E21" i="1"/>
  <c r="E20" i="1" s="1"/>
  <c r="F21" i="1"/>
  <c r="G21" i="1"/>
  <c r="H21" i="1"/>
  <c r="H20" i="1" s="1"/>
  <c r="I21" i="1"/>
  <c r="I20" i="1" s="1"/>
  <c r="K20" i="1" s="1"/>
  <c r="J21" i="1"/>
  <c r="J20" i="1" s="1"/>
  <c r="K21" i="1"/>
  <c r="L21" i="1"/>
  <c r="L20" i="1" s="1"/>
  <c r="K22" i="1"/>
  <c r="D25" i="1"/>
  <c r="D24" i="1" s="1"/>
  <c r="E25" i="1"/>
  <c r="E24" i="1" s="1"/>
  <c r="F25" i="1"/>
  <c r="F24" i="1" s="1"/>
  <c r="G25" i="1"/>
  <c r="G24" i="1" s="1"/>
  <c r="H25" i="1"/>
  <c r="H24" i="1" s="1"/>
  <c r="I25" i="1"/>
  <c r="K25" i="1" s="1"/>
  <c r="J25" i="1"/>
  <c r="J24" i="1" s="1"/>
  <c r="L25" i="1"/>
  <c r="L24" i="1" s="1"/>
  <c r="K26" i="1"/>
  <c r="K27" i="1"/>
  <c r="D28" i="1"/>
  <c r="E28" i="1"/>
  <c r="F28" i="1"/>
  <c r="G28" i="1"/>
  <c r="H28" i="1"/>
  <c r="I28" i="1"/>
  <c r="J28" i="1"/>
  <c r="K28" i="1"/>
  <c r="L28" i="1"/>
  <c r="K29" i="1"/>
  <c r="K30" i="1"/>
  <c r="D31" i="1"/>
  <c r="L31" i="1"/>
  <c r="K32" i="1"/>
  <c r="D33" i="1"/>
  <c r="E33" i="1"/>
  <c r="E31" i="1" s="1"/>
  <c r="F33" i="1"/>
  <c r="F31" i="1" s="1"/>
  <c r="G33" i="1"/>
  <c r="G31" i="1" s="1"/>
  <c r="H33" i="1"/>
  <c r="H31" i="1" s="1"/>
  <c r="I33" i="1"/>
  <c r="K33" i="1" s="1"/>
  <c r="J33" i="1"/>
  <c r="J31" i="1" s="1"/>
  <c r="L33" i="1"/>
  <c r="K34" i="1"/>
  <c r="H35" i="1"/>
  <c r="D36" i="1"/>
  <c r="D35" i="1" s="1"/>
  <c r="E36" i="1"/>
  <c r="E35" i="1" s="1"/>
  <c r="F36" i="1"/>
  <c r="F35" i="1" s="1"/>
  <c r="G36" i="1"/>
  <c r="G35" i="1" s="1"/>
  <c r="H36" i="1"/>
  <c r="I36" i="1"/>
  <c r="I35" i="1" s="1"/>
  <c r="J36" i="1"/>
  <c r="J35" i="1" s="1"/>
  <c r="K36" i="1"/>
  <c r="L36" i="1"/>
  <c r="L35" i="1" s="1"/>
  <c r="K37" i="1"/>
  <c r="K38" i="1"/>
  <c r="K39" i="1"/>
  <c r="D40" i="1"/>
  <c r="E40" i="1"/>
  <c r="F40" i="1"/>
  <c r="G40" i="1"/>
  <c r="H40" i="1"/>
  <c r="I40" i="1"/>
  <c r="J40" i="1"/>
  <c r="K40" i="1"/>
  <c r="L40" i="1"/>
  <c r="K41" i="1"/>
  <c r="K42" i="1"/>
  <c r="H43" i="1"/>
  <c r="D44" i="1"/>
  <c r="D43" i="1" s="1"/>
  <c r="E44" i="1"/>
  <c r="E43" i="1" s="1"/>
  <c r="F44" i="1"/>
  <c r="F43" i="1" s="1"/>
  <c r="G44" i="1"/>
  <c r="G43" i="1" s="1"/>
  <c r="H44" i="1"/>
  <c r="I44" i="1"/>
  <c r="I43" i="1" s="1"/>
  <c r="J44" i="1"/>
  <c r="J43" i="1" s="1"/>
  <c r="K44" i="1"/>
  <c r="L44" i="1"/>
  <c r="L43" i="1" s="1"/>
  <c r="K45" i="1"/>
  <c r="K46" i="1"/>
  <c r="K47" i="1"/>
  <c r="D48" i="1"/>
  <c r="E48" i="1"/>
  <c r="F48" i="1"/>
  <c r="G48" i="1"/>
  <c r="H48" i="1"/>
  <c r="I48" i="1"/>
  <c r="J48" i="1"/>
  <c r="K48" i="1"/>
  <c r="L48" i="1"/>
  <c r="K49" i="1"/>
  <c r="D50" i="1"/>
  <c r="E50" i="1"/>
  <c r="F50" i="1"/>
  <c r="G50" i="1"/>
  <c r="H50" i="1"/>
  <c r="I50" i="1"/>
  <c r="K50" i="1" s="1"/>
  <c r="J50" i="1"/>
  <c r="L50" i="1"/>
  <c r="K51" i="1"/>
  <c r="F53" i="1"/>
  <c r="D54" i="1"/>
  <c r="D53" i="1" s="1"/>
  <c r="D52" i="1" s="1"/>
  <c r="E54" i="1"/>
  <c r="E53" i="1" s="1"/>
  <c r="E52" i="1" s="1"/>
  <c r="F54" i="1"/>
  <c r="G54" i="1"/>
  <c r="G53" i="1" s="1"/>
  <c r="H54" i="1"/>
  <c r="H53" i="1" s="1"/>
  <c r="I54" i="1"/>
  <c r="I53" i="1" s="1"/>
  <c r="J54" i="1"/>
  <c r="J53" i="1" s="1"/>
  <c r="J52" i="1" s="1"/>
  <c r="K54" i="1"/>
  <c r="L54" i="1"/>
  <c r="L53" i="1" s="1"/>
  <c r="L52" i="1" s="1"/>
  <c r="K55" i="1"/>
  <c r="K56" i="1"/>
  <c r="K57" i="1"/>
  <c r="I58" i="1"/>
  <c r="K58" i="1" s="1"/>
  <c r="D59" i="1"/>
  <c r="D58" i="1" s="1"/>
  <c r="E59" i="1"/>
  <c r="E58" i="1" s="1"/>
  <c r="F59" i="1"/>
  <c r="F58" i="1" s="1"/>
  <c r="G59" i="1"/>
  <c r="G58" i="1" s="1"/>
  <c r="H59" i="1"/>
  <c r="H58" i="1" s="1"/>
  <c r="I59" i="1"/>
  <c r="J59" i="1"/>
  <c r="J58" i="1" s="1"/>
  <c r="K59" i="1"/>
  <c r="L59" i="1"/>
  <c r="L58" i="1" s="1"/>
  <c r="K60" i="1"/>
  <c r="K61" i="1"/>
  <c r="D63" i="1"/>
  <c r="D62" i="1" s="1"/>
  <c r="L63" i="1"/>
  <c r="L62" i="1" s="1"/>
  <c r="D64" i="1"/>
  <c r="E64" i="1"/>
  <c r="E63" i="1" s="1"/>
  <c r="E62" i="1" s="1"/>
  <c r="F64" i="1"/>
  <c r="F63" i="1" s="1"/>
  <c r="F62" i="1" s="1"/>
  <c r="G64" i="1"/>
  <c r="G63" i="1" s="1"/>
  <c r="G62" i="1" s="1"/>
  <c r="H64" i="1"/>
  <c r="H63" i="1" s="1"/>
  <c r="H62" i="1" s="1"/>
  <c r="I64" i="1"/>
  <c r="I63" i="1" s="1"/>
  <c r="J64" i="1"/>
  <c r="J63" i="1" s="1"/>
  <c r="J62" i="1" s="1"/>
  <c r="K64" i="1"/>
  <c r="L64" i="1"/>
  <c r="K65" i="1"/>
  <c r="K66" i="1"/>
  <c r="K67" i="1"/>
  <c r="K68" i="1"/>
  <c r="K69" i="1"/>
  <c r="K70" i="1"/>
  <c r="F52" i="1" l="1"/>
  <c r="F12" i="1" s="1"/>
  <c r="D23" i="1"/>
  <c r="D12" i="1" s="1"/>
  <c r="K43" i="1"/>
  <c r="L23" i="1"/>
  <c r="J23" i="1"/>
  <c r="J12" i="1"/>
  <c r="G52" i="1"/>
  <c r="K14" i="1"/>
  <c r="I13" i="1"/>
  <c r="G23" i="1"/>
  <c r="G12" i="1" s="1"/>
  <c r="F23" i="1"/>
  <c r="I62" i="1"/>
  <c r="K62" i="1" s="1"/>
  <c r="K63" i="1"/>
  <c r="E23" i="1"/>
  <c r="E12" i="1" s="1"/>
  <c r="L12" i="1"/>
  <c r="K53" i="1"/>
  <c r="I52" i="1"/>
  <c r="K52" i="1" s="1"/>
  <c r="K35" i="1"/>
  <c r="H52" i="1"/>
  <c r="H23" i="1"/>
  <c r="H12" i="1"/>
  <c r="I24" i="1"/>
  <c r="I31" i="1"/>
  <c r="K31" i="1" s="1"/>
  <c r="I23" i="1" l="1"/>
  <c r="K23" i="1" s="1"/>
  <c r="K24" i="1"/>
  <c r="K13" i="1"/>
  <c r="I12" i="1"/>
  <c r="K12" i="1" s="1"/>
</calcChain>
</file>

<file path=xl/sharedStrings.xml><?xml version="1.0" encoding="utf-8"?>
<sst xmlns="http://schemas.openxmlformats.org/spreadsheetml/2006/main" count="201" uniqueCount="199">
  <si>
    <t>CENTRALIZAT</t>
  </si>
  <si>
    <t xml:space="preserve"> Anexa 13</t>
  </si>
  <si>
    <t>Cont de executie - Cheltuieli - Bugetul local</t>
  </si>
  <si>
    <t>Trimestrul: 4,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</si>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</sst>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D13+D20+D23+D52+D62</f>
        <v>6156567</v>
      </c>
      <c r="E12" s="11">
        <f>E13+E20+E23+E52+E62</f>
        <v>6667773</v>
      </c>
      <c r="F12" s="11">
        <f>F13+F20+F23+F52+F62</f>
        <v>13660567</v>
      </c>
      <c r="G12" s="11">
        <f>G13+G20+G23+G52+G62</f>
        <v>15436873</v>
      </c>
      <c r="H12" s="11">
        <f>H13+H20+H23+H52+H62</f>
        <v>15422749</v>
      </c>
      <c r="I12" s="11">
        <f>I13+I20+I23+I52+I62</f>
        <v>15157037</v>
      </c>
      <c r="J12" s="11">
        <f>J13+J20+J23+J52+J62</f>
        <v>13344436</v>
      </c>
      <c r="K12" s="11">
        <f>I12-J12</f>
        <v>1812601</v>
      </c>
      <c r="L12" s="11">
        <f>L13+L20+L23+L52+L62</f>
        <v>8069581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30000</v>
      </c>
      <c r="E13" s="11">
        <f>E14+E17</f>
        <v>30000</v>
      </c>
      <c r="F13" s="11">
        <f>F14+F17</f>
        <v>2379000</v>
      </c>
      <c r="G13" s="11">
        <f>G14+G17</f>
        <v>2127000</v>
      </c>
      <c r="H13" s="11">
        <f>H14+H17</f>
        <v>2119957</v>
      </c>
      <c r="I13" s="11">
        <f>I14+I17</f>
        <v>2031675</v>
      </c>
      <c r="J13" s="11">
        <f>J14+J17</f>
        <v>1815694</v>
      </c>
      <c r="K13" s="11">
        <f>I13-J13</f>
        <v>215981</v>
      </c>
      <c r="L13" s="11">
        <f>L14+L17</f>
        <v>1808700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30000</v>
      </c>
      <c r="E14" s="11">
        <f>E15</f>
        <v>30000</v>
      </c>
      <c r="F14" s="11">
        <f>F15</f>
        <v>1935000</v>
      </c>
      <c r="G14" s="11">
        <f>G15</f>
        <v>2107000</v>
      </c>
      <c r="H14" s="11">
        <f>H15</f>
        <v>2099957</v>
      </c>
      <c r="I14" s="11">
        <f>I15</f>
        <v>2011675</v>
      </c>
      <c r="J14" s="11">
        <f>J15</f>
        <v>1815694</v>
      </c>
      <c r="K14" s="11">
        <f>I14-J14</f>
        <v>195981</v>
      </c>
      <c r="L14" s="11">
        <f>L15</f>
        <v>1808700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30000</v>
      </c>
      <c r="E15" s="11">
        <f>E16</f>
        <v>30000</v>
      </c>
      <c r="F15" s="11">
        <f>F16</f>
        <v>1935000</v>
      </c>
      <c r="G15" s="11">
        <f>G16</f>
        <v>2107000</v>
      </c>
      <c r="H15" s="11">
        <f>H16</f>
        <v>2099957</v>
      </c>
      <c r="I15" s="11">
        <f>I16</f>
        <v>2011675</v>
      </c>
      <c r="J15" s="11">
        <f>J16</f>
        <v>1815694</v>
      </c>
      <c r="K15" s="11">
        <f>I15-J15</f>
        <v>195981</v>
      </c>
      <c r="L15" s="11">
        <f>L16</f>
        <v>1808700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30000</v>
      </c>
      <c r="E16" s="11">
        <v>30000</v>
      </c>
      <c r="F16" s="11">
        <v>1935000</v>
      </c>
      <c r="G16" s="11">
        <v>2107000</v>
      </c>
      <c r="H16" s="11">
        <v>2099957</v>
      </c>
      <c r="I16" s="11">
        <v>2011675</v>
      </c>
      <c r="J16" s="11">
        <v>1815694</v>
      </c>
      <c r="K16" s="11">
        <f>I16-J16</f>
        <v>195981</v>
      </c>
      <c r="L16" s="11">
        <v>1808700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444000</v>
      </c>
      <c r="G17" s="11">
        <f>G18+G19</f>
        <v>20000</v>
      </c>
      <c r="H17" s="11">
        <f>H18+H19</f>
        <v>20000</v>
      </c>
      <c r="I17" s="11">
        <f>I18+I19</f>
        <v>20000</v>
      </c>
      <c r="J17" s="11">
        <f>J18+J19</f>
        <v>0</v>
      </c>
      <c r="K17" s="11">
        <f>I17-J17</f>
        <v>20000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344000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100000</v>
      </c>
      <c r="G19" s="11">
        <v>20000</v>
      </c>
      <c r="H19" s="11">
        <v>20000</v>
      </c>
      <c r="I19" s="11">
        <v>20000</v>
      </c>
      <c r="J19" s="11">
        <v>0</v>
      </c>
      <c r="K19" s="11">
        <f>I19-J19</f>
        <v>20000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25000</v>
      </c>
      <c r="G20" s="11">
        <f>+G21</f>
        <v>15000</v>
      </c>
      <c r="H20" s="11">
        <f>+H21</f>
        <v>15000</v>
      </c>
      <c r="I20" s="11">
        <f>+I21</f>
        <v>15000</v>
      </c>
      <c r="J20" s="11">
        <f>+J21</f>
        <v>2119</v>
      </c>
      <c r="K20" s="11">
        <f>I20-J20</f>
        <v>12881</v>
      </c>
      <c r="L20" s="11">
        <f>+L21</f>
        <v>520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25000</v>
      </c>
      <c r="G21" s="11">
        <f>+G22</f>
        <v>15000</v>
      </c>
      <c r="H21" s="11">
        <f>+H22</f>
        <v>15000</v>
      </c>
      <c r="I21" s="11">
        <f>+I22</f>
        <v>15000</v>
      </c>
      <c r="J21" s="11">
        <f>+J22</f>
        <v>2119</v>
      </c>
      <c r="K21" s="11">
        <f>I21-J21</f>
        <v>12881</v>
      </c>
      <c r="L21" s="11">
        <f>+L22</f>
        <v>520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25000</v>
      </c>
      <c r="G22" s="11">
        <v>15000</v>
      </c>
      <c r="H22" s="11">
        <v>15000</v>
      </c>
      <c r="I22" s="11">
        <v>15000</v>
      </c>
      <c r="J22" s="11">
        <v>2119</v>
      </c>
      <c r="K22" s="11">
        <f>I22-J22</f>
        <v>12881</v>
      </c>
      <c r="L22" s="11">
        <v>520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243169</v>
      </c>
      <c r="E23" s="11">
        <f>E24+E31+E35+E43</f>
        <v>349375</v>
      </c>
      <c r="F23" s="11">
        <f>F24+F31+F35+F43</f>
        <v>3763169</v>
      </c>
      <c r="G23" s="11">
        <f>G24+G31+G35+G43</f>
        <v>4484475</v>
      </c>
      <c r="H23" s="11">
        <f>H24+H31+H35+H43</f>
        <v>4477394</v>
      </c>
      <c r="I23" s="11">
        <f>I24+I31+I35+I43</f>
        <v>4311471</v>
      </c>
      <c r="J23" s="11">
        <f>J24+J31+J35+J43</f>
        <v>3965129</v>
      </c>
      <c r="K23" s="11">
        <f>I23-J23</f>
        <v>346342</v>
      </c>
      <c r="L23" s="11">
        <f>L24+L31+L35+L43</f>
        <v>3798926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243169</v>
      </c>
      <c r="E24" s="11">
        <f>E25+E28+E30</f>
        <v>349375</v>
      </c>
      <c r="F24" s="11">
        <f>F25+F28+F30</f>
        <v>879169</v>
      </c>
      <c r="G24" s="11">
        <f>G25+G28+G30</f>
        <v>1083475</v>
      </c>
      <c r="H24" s="11">
        <f>H25+H28+H30</f>
        <v>1083475</v>
      </c>
      <c r="I24" s="11">
        <f>I25+I28+I30</f>
        <v>1083475</v>
      </c>
      <c r="J24" s="11">
        <f>J25+J28+J30</f>
        <v>943360</v>
      </c>
      <c r="K24" s="11">
        <f>I24-J24</f>
        <v>140115</v>
      </c>
      <c r="L24" s="11">
        <f>L25+L28+L30</f>
        <v>801574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113212</v>
      </c>
      <c r="E25" s="11">
        <f>E26+E27</f>
        <v>219418</v>
      </c>
      <c r="F25" s="11">
        <f>F26+F27</f>
        <v>113212</v>
      </c>
      <c r="G25" s="11">
        <f>G26+G27</f>
        <v>259418</v>
      </c>
      <c r="H25" s="11">
        <f>H26+H27</f>
        <v>259418</v>
      </c>
      <c r="I25" s="11">
        <f>I26+I27</f>
        <v>259418</v>
      </c>
      <c r="J25" s="11">
        <f>J26+J27</f>
        <v>175709</v>
      </c>
      <c r="K25" s="11">
        <f>I25-J25</f>
        <v>83709</v>
      </c>
      <c r="L25" s="11">
        <f>L26+L27</f>
        <v>41161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113212</v>
      </c>
      <c r="E26" s="11">
        <v>219418</v>
      </c>
      <c r="F26" s="11">
        <v>113212</v>
      </c>
      <c r="G26" s="11">
        <v>219418</v>
      </c>
      <c r="H26" s="11">
        <v>219418</v>
      </c>
      <c r="I26" s="11">
        <v>219418</v>
      </c>
      <c r="J26" s="11">
        <v>137176</v>
      </c>
      <c r="K26" s="11">
        <f>I26-J26</f>
        <v>82242</v>
      </c>
      <c r="L26" s="11">
        <v>31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40000</v>
      </c>
      <c r="H27" s="11">
        <v>40000</v>
      </c>
      <c r="I27" s="11">
        <v>40000</v>
      </c>
      <c r="J27" s="11">
        <v>38533</v>
      </c>
      <c r="K27" s="11">
        <f>I27-J27</f>
        <v>1467</v>
      </c>
      <c r="L27" s="11">
        <v>41130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129957</v>
      </c>
      <c r="E28" s="11">
        <f>E29</f>
        <v>129957</v>
      </c>
      <c r="F28" s="11">
        <f>F29</f>
        <v>655957</v>
      </c>
      <c r="G28" s="11">
        <f>G29</f>
        <v>718057</v>
      </c>
      <c r="H28" s="11">
        <f>H29</f>
        <v>718057</v>
      </c>
      <c r="I28" s="11">
        <f>I29</f>
        <v>718057</v>
      </c>
      <c r="J28" s="11">
        <f>J29</f>
        <v>666801</v>
      </c>
      <c r="K28" s="11">
        <f>I28-J28</f>
        <v>51256</v>
      </c>
      <c r="L28" s="11">
        <f>L29</f>
        <v>659563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129957</v>
      </c>
      <c r="E29" s="11">
        <v>129957</v>
      </c>
      <c r="F29" s="11">
        <v>655957</v>
      </c>
      <c r="G29" s="11">
        <v>718057</v>
      </c>
      <c r="H29" s="11">
        <v>718057</v>
      </c>
      <c r="I29" s="11">
        <v>718057</v>
      </c>
      <c r="J29" s="11">
        <v>666801</v>
      </c>
      <c r="K29" s="11">
        <f>I29-J29</f>
        <v>51256</v>
      </c>
      <c r="L29" s="11">
        <v>659563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110000</v>
      </c>
      <c r="G30" s="11">
        <v>106000</v>
      </c>
      <c r="H30" s="11">
        <v>106000</v>
      </c>
      <c r="I30" s="11">
        <v>106000</v>
      </c>
      <c r="J30" s="11">
        <v>100850</v>
      </c>
      <c r="K30" s="11">
        <f>I30-J30</f>
        <v>5150</v>
      </c>
      <c r="L30" s="11">
        <v>100850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165000</v>
      </c>
      <c r="G31" s="11">
        <f>+G32+G33</f>
        <v>122000</v>
      </c>
      <c r="H31" s="11">
        <f>+H32+H33</f>
        <v>122000</v>
      </c>
      <c r="I31" s="11">
        <f>+I32+I33</f>
        <v>116996</v>
      </c>
      <c r="J31" s="11">
        <f>+J32+J33</f>
        <v>59996</v>
      </c>
      <c r="K31" s="11">
        <f>I31-J31</f>
        <v>57000</v>
      </c>
      <c r="L31" s="11">
        <f>+L32+L33</f>
        <v>60165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80000</v>
      </c>
      <c r="G32" s="11">
        <v>50000</v>
      </c>
      <c r="H32" s="11">
        <v>50000</v>
      </c>
      <c r="I32" s="11">
        <v>50000</v>
      </c>
      <c r="J32" s="11">
        <v>0</v>
      </c>
      <c r="K32" s="11">
        <f>I32-J32</f>
        <v>50000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85000</v>
      </c>
      <c r="G33" s="11">
        <f>G34</f>
        <v>72000</v>
      </c>
      <c r="H33" s="11">
        <f>H34</f>
        <v>72000</v>
      </c>
      <c r="I33" s="11">
        <f>I34</f>
        <v>66996</v>
      </c>
      <c r="J33" s="11">
        <f>J34</f>
        <v>59996</v>
      </c>
      <c r="K33" s="11">
        <f>I33-J33</f>
        <v>7000</v>
      </c>
      <c r="L33" s="11">
        <f>L34</f>
        <v>60165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85000</v>
      </c>
      <c r="G34" s="11">
        <v>72000</v>
      </c>
      <c r="H34" s="11">
        <v>72000</v>
      </c>
      <c r="I34" s="11">
        <v>66996</v>
      </c>
      <c r="J34" s="11">
        <v>59996</v>
      </c>
      <c r="K34" s="11">
        <f>I34-J34</f>
        <v>7000</v>
      </c>
      <c r="L34" s="11">
        <v>60165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0</v>
      </c>
      <c r="E35" s="11">
        <f>E36+E40+E42</f>
        <v>0</v>
      </c>
      <c r="F35" s="11">
        <f>F36+F40+F42</f>
        <v>215000</v>
      </c>
      <c r="G35" s="11">
        <f>G36+G40+G42</f>
        <v>396000</v>
      </c>
      <c r="H35" s="11">
        <f>H36+H40+H42</f>
        <v>396000</v>
      </c>
      <c r="I35" s="11">
        <f>I36+I40+I42</f>
        <v>393141</v>
      </c>
      <c r="J35" s="11">
        <f>J36+J40+J42</f>
        <v>315388</v>
      </c>
      <c r="K35" s="11">
        <f>I35-J35</f>
        <v>77753</v>
      </c>
      <c r="L35" s="11">
        <f>L36+L40+L42</f>
        <v>258462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0</v>
      </c>
      <c r="F36" s="11">
        <f>F37+F38+F39</f>
        <v>165000</v>
      </c>
      <c r="G36" s="11">
        <f>G37+G38+G39</f>
        <v>149000</v>
      </c>
      <c r="H36" s="11">
        <f>H37+H38+H39</f>
        <v>149000</v>
      </c>
      <c r="I36" s="11">
        <f>I37+I38+I39</f>
        <v>146141</v>
      </c>
      <c r="J36" s="11">
        <f>J37+J38+J39</f>
        <v>111381</v>
      </c>
      <c r="K36" s="11">
        <f>I36-J36</f>
        <v>34760</v>
      </c>
      <c r="L36" s="11">
        <f>L37+L38+L39</f>
        <v>112085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78000</v>
      </c>
      <c r="G37" s="11">
        <v>75000</v>
      </c>
      <c r="H37" s="11">
        <v>75000</v>
      </c>
      <c r="I37" s="11">
        <v>72141</v>
      </c>
      <c r="J37" s="11">
        <v>62141</v>
      </c>
      <c r="K37" s="11">
        <f>I37-J37</f>
        <v>10000</v>
      </c>
      <c r="L37" s="11">
        <v>62268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87000</v>
      </c>
      <c r="G38" s="11">
        <v>74000</v>
      </c>
      <c r="H38" s="11">
        <v>74000</v>
      </c>
      <c r="I38" s="11">
        <v>74000</v>
      </c>
      <c r="J38" s="11">
        <v>49240</v>
      </c>
      <c r="K38" s="11">
        <f>I38-J38</f>
        <v>24760</v>
      </c>
      <c r="L38" s="11">
        <v>49698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119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20000</v>
      </c>
      <c r="G40" s="11">
        <f>G41</f>
        <v>225000</v>
      </c>
      <c r="H40" s="11">
        <f>H41</f>
        <v>225000</v>
      </c>
      <c r="I40" s="11">
        <f>I41</f>
        <v>225000</v>
      </c>
      <c r="J40" s="11">
        <f>J41</f>
        <v>193558</v>
      </c>
      <c r="K40" s="11">
        <f>I40-J40</f>
        <v>31442</v>
      </c>
      <c r="L40" s="11">
        <f>L41</f>
        <v>116728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20000</v>
      </c>
      <c r="G41" s="11">
        <v>225000</v>
      </c>
      <c r="H41" s="11">
        <v>225000</v>
      </c>
      <c r="I41" s="11">
        <v>225000</v>
      </c>
      <c r="J41" s="11">
        <v>193558</v>
      </c>
      <c r="K41" s="11">
        <f>I41-J41</f>
        <v>31442</v>
      </c>
      <c r="L41" s="11">
        <v>116728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30000</v>
      </c>
      <c r="G42" s="11">
        <v>22000</v>
      </c>
      <c r="H42" s="11">
        <v>22000</v>
      </c>
      <c r="I42" s="11">
        <v>22000</v>
      </c>
      <c r="J42" s="11">
        <v>10449</v>
      </c>
      <c r="K42" s="11">
        <f>I42-J42</f>
        <v>11551</v>
      </c>
      <c r="L42" s="11">
        <v>29649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+D44+D46+D47+D48+D50</f>
        <v>0</v>
      </c>
      <c r="E43" s="11">
        <f>+E44+E46+E47+E48+E50</f>
        <v>0</v>
      </c>
      <c r="F43" s="11">
        <f>+F44+F46+F47+F48+F50</f>
        <v>2504000</v>
      </c>
      <c r="G43" s="11">
        <f>+G44+G46+G47+G48+G50</f>
        <v>2883000</v>
      </c>
      <c r="H43" s="11">
        <f>+H44+H46+H47+H48+H50</f>
        <v>2875919</v>
      </c>
      <c r="I43" s="11">
        <f>+I44+I46+I47+I48+I50</f>
        <v>2717859</v>
      </c>
      <c r="J43" s="11">
        <f>+J44+J46+J47+J48+J50</f>
        <v>2646385</v>
      </c>
      <c r="K43" s="11">
        <f>I43-J43</f>
        <v>71474</v>
      </c>
      <c r="L43" s="11">
        <f>+L44+L46+L47+L48+L50</f>
        <v>2678725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1990000</v>
      </c>
      <c r="G44" s="11">
        <f>G45</f>
        <v>2040000</v>
      </c>
      <c r="H44" s="11">
        <f>H45</f>
        <v>2034729</v>
      </c>
      <c r="I44" s="11">
        <f>I45</f>
        <v>1959713</v>
      </c>
      <c r="J44" s="11">
        <f>J45</f>
        <v>1943969</v>
      </c>
      <c r="K44" s="11">
        <f>I44-J44</f>
        <v>15744</v>
      </c>
      <c r="L44" s="11">
        <f>L45</f>
        <v>1990105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1990000</v>
      </c>
      <c r="G45" s="11">
        <v>2040000</v>
      </c>
      <c r="H45" s="11">
        <v>2034729</v>
      </c>
      <c r="I45" s="11">
        <v>1959713</v>
      </c>
      <c r="J45" s="11">
        <v>1943969</v>
      </c>
      <c r="K45" s="11">
        <f>I45-J45</f>
        <v>15744</v>
      </c>
      <c r="L45" s="11">
        <v>1990105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50000</v>
      </c>
      <c r="H46" s="11">
        <v>50000</v>
      </c>
      <c r="I46" s="11">
        <v>50000</v>
      </c>
      <c r="J46" s="11">
        <v>40000</v>
      </c>
      <c r="K46" s="11">
        <f>I46-J46</f>
        <v>10000</v>
      </c>
      <c r="L46" s="11">
        <v>40000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70000</v>
      </c>
      <c r="G47" s="11">
        <v>450000</v>
      </c>
      <c r="H47" s="11">
        <v>450000</v>
      </c>
      <c r="I47" s="11">
        <v>450000</v>
      </c>
      <c r="J47" s="11">
        <v>421230</v>
      </c>
      <c r="K47" s="11">
        <f>I47-J47</f>
        <v>28770</v>
      </c>
      <c r="L47" s="11">
        <v>421230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24000</v>
      </c>
      <c r="G48" s="11">
        <f>G49</f>
        <v>0</v>
      </c>
      <c r="H48" s="11">
        <f>H49</f>
        <v>-1366</v>
      </c>
      <c r="I48" s="11">
        <f>I49</f>
        <v>-1366</v>
      </c>
      <c r="J48" s="11">
        <f>J49</f>
        <v>-1366</v>
      </c>
      <c r="K48" s="11">
        <f>I48-J48</f>
        <v>0</v>
      </c>
      <c r="L48" s="11">
        <f>L49</f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24000</v>
      </c>
      <c r="G49" s="11">
        <v>0</v>
      </c>
      <c r="H49" s="11">
        <v>-1366</v>
      </c>
      <c r="I49" s="11">
        <v>-1366</v>
      </c>
      <c r="J49" s="11">
        <v>-1366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0</v>
      </c>
      <c r="F50" s="11">
        <f>F51</f>
        <v>370000</v>
      </c>
      <c r="G50" s="11">
        <f>G51</f>
        <v>343000</v>
      </c>
      <c r="H50" s="11">
        <f>H51</f>
        <v>342556</v>
      </c>
      <c r="I50" s="11">
        <f>I51</f>
        <v>259512</v>
      </c>
      <c r="J50" s="11">
        <f>J51</f>
        <v>242552</v>
      </c>
      <c r="K50" s="11">
        <f>I50-J50</f>
        <v>16960</v>
      </c>
      <c r="L50" s="11">
        <f>L51</f>
        <v>227390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370000</v>
      </c>
      <c r="G51" s="11">
        <v>343000</v>
      </c>
      <c r="H51" s="11">
        <v>342556</v>
      </c>
      <c r="I51" s="11">
        <v>259512</v>
      </c>
      <c r="J51" s="11">
        <v>242552</v>
      </c>
      <c r="K51" s="11">
        <f>I51-J51</f>
        <v>16960</v>
      </c>
      <c r="L51" s="11">
        <v>227390</v>
      </c>
    </row>
    <row r="52" spans="1:12" s="6" customFormat="1" ht="33" x14ac:dyDescent="0.25">
      <c r="A52" s="10" t="s">
        <v>138</v>
      </c>
      <c r="B52" s="10" t="s">
        <v>139</v>
      </c>
      <c r="C52" s="10" t="s">
        <v>140</v>
      </c>
      <c r="D52" s="11">
        <f>D53+D58</f>
        <v>1800000</v>
      </c>
      <c r="E52" s="11">
        <f>E53+E58</f>
        <v>1945000</v>
      </c>
      <c r="F52" s="11">
        <f>F53+F58</f>
        <v>3110000</v>
      </c>
      <c r="G52" s="11">
        <f>G53+G58</f>
        <v>3489000</v>
      </c>
      <c r="H52" s="11">
        <f>H53+H58</f>
        <v>3489000</v>
      </c>
      <c r="I52" s="11">
        <f>I53+I58</f>
        <v>3477493</v>
      </c>
      <c r="J52" s="11">
        <f>J53+J58</f>
        <v>2593600</v>
      </c>
      <c r="K52" s="11">
        <f>I52-J52</f>
        <v>883893</v>
      </c>
      <c r="L52" s="11">
        <f>L53+L58</f>
        <v>1408196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+D54+D56+D57</f>
        <v>1600000</v>
      </c>
      <c r="E53" s="11">
        <f>+E54+E56+E57</f>
        <v>1645000</v>
      </c>
      <c r="F53" s="11">
        <f>+F54+F56+F57</f>
        <v>2560000</v>
      </c>
      <c r="G53" s="11">
        <f>+G54+G56+G57</f>
        <v>2869000</v>
      </c>
      <c r="H53" s="11">
        <f>+H54+H56+H57</f>
        <v>2869000</v>
      </c>
      <c r="I53" s="11">
        <f>+I54+I56+I57</f>
        <v>2857493</v>
      </c>
      <c r="J53" s="11">
        <f>+J54+J56+J57</f>
        <v>2108023</v>
      </c>
      <c r="K53" s="11">
        <f>I53-J53</f>
        <v>749470</v>
      </c>
      <c r="L53" s="11">
        <f>+L54+L56+L57</f>
        <v>1145579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535000</v>
      </c>
      <c r="E54" s="11">
        <f>E55</f>
        <v>615000</v>
      </c>
      <c r="F54" s="11">
        <f>F55</f>
        <v>995000</v>
      </c>
      <c r="G54" s="11">
        <f>G55</f>
        <v>1185000</v>
      </c>
      <c r="H54" s="11">
        <f>H55</f>
        <v>1185000</v>
      </c>
      <c r="I54" s="11">
        <f>I55</f>
        <v>1173493</v>
      </c>
      <c r="J54" s="11">
        <f>J55</f>
        <v>859190</v>
      </c>
      <c r="K54" s="11">
        <f>I54-J54</f>
        <v>314303</v>
      </c>
      <c r="L54" s="11">
        <f>L55</f>
        <v>358942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535000</v>
      </c>
      <c r="E55" s="11">
        <v>615000</v>
      </c>
      <c r="F55" s="11">
        <v>995000</v>
      </c>
      <c r="G55" s="11">
        <v>1185000</v>
      </c>
      <c r="H55" s="11">
        <v>1185000</v>
      </c>
      <c r="I55" s="11">
        <v>1173493</v>
      </c>
      <c r="J55" s="11">
        <v>859190</v>
      </c>
      <c r="K55" s="11">
        <f>I55-J55</f>
        <v>314303</v>
      </c>
      <c r="L55" s="11">
        <v>358942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5000</v>
      </c>
      <c r="E56" s="11">
        <v>5000</v>
      </c>
      <c r="F56" s="11">
        <v>405000</v>
      </c>
      <c r="G56" s="11">
        <v>355000</v>
      </c>
      <c r="H56" s="11">
        <v>355000</v>
      </c>
      <c r="I56" s="11">
        <v>355000</v>
      </c>
      <c r="J56" s="11">
        <v>286350</v>
      </c>
      <c r="K56" s="11">
        <f>I56-J56</f>
        <v>68650</v>
      </c>
      <c r="L56" s="11">
        <v>283612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v>1060000</v>
      </c>
      <c r="E57" s="11">
        <v>1025000</v>
      </c>
      <c r="F57" s="11">
        <v>1160000</v>
      </c>
      <c r="G57" s="11">
        <v>1329000</v>
      </c>
      <c r="H57" s="11">
        <v>1329000</v>
      </c>
      <c r="I57" s="11">
        <v>1329000</v>
      </c>
      <c r="J57" s="11">
        <v>962483</v>
      </c>
      <c r="K57" s="11">
        <f>I57-J57</f>
        <v>366517</v>
      </c>
      <c r="L57" s="11">
        <v>503025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+D59+D61</f>
        <v>200000</v>
      </c>
      <c r="E58" s="11">
        <f>+E59+E61</f>
        <v>300000</v>
      </c>
      <c r="F58" s="11">
        <f>+F59+F61</f>
        <v>550000</v>
      </c>
      <c r="G58" s="11">
        <f>+G59+G61</f>
        <v>620000</v>
      </c>
      <c r="H58" s="11">
        <f>+H59+H61</f>
        <v>620000</v>
      </c>
      <c r="I58" s="11">
        <f>+I59+I61</f>
        <v>620000</v>
      </c>
      <c r="J58" s="11">
        <f>+J59+J61</f>
        <v>485577</v>
      </c>
      <c r="K58" s="11">
        <f>I58-J58</f>
        <v>134423</v>
      </c>
      <c r="L58" s="11">
        <f>+L59+L61</f>
        <v>262617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300000</v>
      </c>
      <c r="G59" s="11">
        <f>+G60</f>
        <v>300000</v>
      </c>
      <c r="H59" s="11">
        <f>+H60</f>
        <v>300000</v>
      </c>
      <c r="I59" s="11">
        <f>+I60</f>
        <v>300000</v>
      </c>
      <c r="J59" s="11">
        <f>+J60</f>
        <v>262617</v>
      </c>
      <c r="K59" s="11">
        <f>I59-J59</f>
        <v>37383</v>
      </c>
      <c r="L59" s="11">
        <f>+L60</f>
        <v>262617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300000</v>
      </c>
      <c r="G60" s="11">
        <v>300000</v>
      </c>
      <c r="H60" s="11">
        <v>300000</v>
      </c>
      <c r="I60" s="11">
        <v>300000</v>
      </c>
      <c r="J60" s="11">
        <v>262617</v>
      </c>
      <c r="K60" s="11">
        <f>I60-J60</f>
        <v>37383</v>
      </c>
      <c r="L60" s="11">
        <v>262617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200000</v>
      </c>
      <c r="E61" s="11">
        <v>300000</v>
      </c>
      <c r="F61" s="11">
        <v>250000</v>
      </c>
      <c r="G61" s="11">
        <v>320000</v>
      </c>
      <c r="H61" s="11">
        <v>320000</v>
      </c>
      <c r="I61" s="11">
        <v>320000</v>
      </c>
      <c r="J61" s="11">
        <v>222960</v>
      </c>
      <c r="K61" s="11">
        <f>I61-J61</f>
        <v>97040</v>
      </c>
      <c r="L61" s="11"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+D63</f>
        <v>4083398</v>
      </c>
      <c r="E62" s="11">
        <f>+E63</f>
        <v>4343398</v>
      </c>
      <c r="F62" s="11">
        <f>+F63</f>
        <v>4383398</v>
      </c>
      <c r="G62" s="11">
        <f>+G63</f>
        <v>5321398</v>
      </c>
      <c r="H62" s="11">
        <f>+H63</f>
        <v>5321398</v>
      </c>
      <c r="I62" s="11">
        <f>+I63</f>
        <v>5321398</v>
      </c>
      <c r="J62" s="11">
        <f>+J63</f>
        <v>4967894</v>
      </c>
      <c r="K62" s="11">
        <f>I62-J62</f>
        <v>353504</v>
      </c>
      <c r="L62" s="11">
        <f>+L63</f>
        <v>1053239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4083398</v>
      </c>
      <c r="E63" s="11">
        <f>E64</f>
        <v>4343398</v>
      </c>
      <c r="F63" s="11">
        <f>F64</f>
        <v>4383398</v>
      </c>
      <c r="G63" s="11">
        <f>G64</f>
        <v>5321398</v>
      </c>
      <c r="H63" s="11">
        <f>H64</f>
        <v>5321398</v>
      </c>
      <c r="I63" s="11">
        <f>I64</f>
        <v>5321398</v>
      </c>
      <c r="J63" s="11">
        <f>J64</f>
        <v>4967894</v>
      </c>
      <c r="K63" s="11">
        <f>I63-J63</f>
        <v>353504</v>
      </c>
      <c r="L63" s="11">
        <f>L64</f>
        <v>1053239</v>
      </c>
    </row>
    <row r="64" spans="1:12" s="6" customFormat="1" ht="22.5" x14ac:dyDescent="0.25">
      <c r="A64" s="10" t="s">
        <v>174</v>
      </c>
      <c r="B64" s="10" t="s">
        <v>175</v>
      </c>
      <c r="C64" s="10" t="s">
        <v>176</v>
      </c>
      <c r="D64" s="11">
        <f>D65</f>
        <v>4083398</v>
      </c>
      <c r="E64" s="11">
        <f>E65</f>
        <v>4343398</v>
      </c>
      <c r="F64" s="11">
        <f>F65</f>
        <v>4383398</v>
      </c>
      <c r="G64" s="11">
        <f>G65</f>
        <v>5321398</v>
      </c>
      <c r="H64" s="11">
        <f>H65</f>
        <v>5321398</v>
      </c>
      <c r="I64" s="11">
        <f>I65</f>
        <v>5321398</v>
      </c>
      <c r="J64" s="11">
        <f>J65</f>
        <v>4967894</v>
      </c>
      <c r="K64" s="11">
        <f>I64-J64</f>
        <v>353504</v>
      </c>
      <c r="L64" s="11">
        <f>L65</f>
        <v>1053239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4083398</v>
      </c>
      <c r="E65" s="11">
        <v>4343398</v>
      </c>
      <c r="F65" s="11">
        <v>4383398</v>
      </c>
      <c r="G65" s="11">
        <v>5321398</v>
      </c>
      <c r="H65" s="11">
        <v>5321398</v>
      </c>
      <c r="I65" s="11">
        <v>5321398</v>
      </c>
      <c r="J65" s="11">
        <v>4967894</v>
      </c>
      <c r="K65" s="11">
        <f>I65-J65</f>
        <v>353504</v>
      </c>
      <c r="L65" s="11">
        <v>1053239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-2498356</v>
      </c>
      <c r="G66" s="11">
        <v>-2254356</v>
      </c>
      <c r="H66" s="11">
        <v>0</v>
      </c>
      <c r="I66" s="11">
        <v>0</v>
      </c>
      <c r="J66" s="11">
        <v>740703</v>
      </c>
      <c r="K66" s="11">
        <f>I66-J66</f>
        <v>-740703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740703</v>
      </c>
      <c r="K67" s="11">
        <f>I67-J67</f>
        <v>-740703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244000</v>
      </c>
      <c r="H68" s="11">
        <v>0</v>
      </c>
      <c r="I68" s="11">
        <v>0</v>
      </c>
      <c r="J68" s="11">
        <v>2988611</v>
      </c>
      <c r="K68" s="11">
        <f>I68-J68</f>
        <v>-2988611</v>
      </c>
      <c r="L68" s="11">
        <v>0</v>
      </c>
    </row>
    <row r="69" spans="1:12" s="6" customFormat="1" x14ac:dyDescent="0.25">
      <c r="A69" s="10" t="s">
        <v>189</v>
      </c>
      <c r="B69" s="10" t="s">
        <v>190</v>
      </c>
      <c r="C69" s="10" t="s">
        <v>191</v>
      </c>
      <c r="D69" s="11">
        <v>0</v>
      </c>
      <c r="E69" s="11">
        <v>0</v>
      </c>
      <c r="F69" s="11">
        <v>-2498356</v>
      </c>
      <c r="G69" s="11">
        <v>-2254356</v>
      </c>
      <c r="H69" s="11">
        <v>0</v>
      </c>
      <c r="I69" s="11">
        <v>0</v>
      </c>
      <c r="J69" s="11">
        <v>0</v>
      </c>
      <c r="K69" s="11">
        <f>I69-J69</f>
        <v>0</v>
      </c>
      <c r="L69" s="11">
        <v>0</v>
      </c>
    </row>
    <row r="70" spans="1:12" s="6" customFormat="1" x14ac:dyDescent="0.25">
      <c r="A70" s="10" t="s">
        <v>192</v>
      </c>
      <c r="B70" s="10" t="s">
        <v>193</v>
      </c>
      <c r="C70" s="10" t="s">
        <v>194</v>
      </c>
      <c r="D70" s="11">
        <v>0</v>
      </c>
      <c r="E70" s="11">
        <v>0</v>
      </c>
      <c r="F70" s="11">
        <v>-2498356</v>
      </c>
      <c r="G70" s="11">
        <v>-2498356</v>
      </c>
      <c r="H70" s="11">
        <v>0</v>
      </c>
      <c r="I70" s="11">
        <v>0</v>
      </c>
      <c r="J70" s="11">
        <v>-2247908</v>
      </c>
      <c r="K70" s="11">
        <f>I70-J70</f>
        <v>2247908</v>
      </c>
      <c r="L70" s="11"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  <c r="L71" s="9"/>
    </row>
    <row r="72" spans="1:12" x14ac:dyDescent="0.25">
      <c r="A72" s="13" t="s">
        <v>195</v>
      </c>
      <c r="B72" s="13"/>
      <c r="C72" s="13"/>
      <c r="D72" s="13"/>
      <c r="E72" s="13"/>
      <c r="F72" s="13"/>
      <c r="G72" s="13"/>
      <c r="H72" s="13"/>
      <c r="I72" s="13" t="s">
        <v>197</v>
      </c>
      <c r="J72" s="13"/>
      <c r="K72" s="13"/>
      <c r="L72" s="13"/>
    </row>
    <row r="73" spans="1:12" x14ac:dyDescent="0.25">
      <c r="A73" s="3" t="s">
        <v>196</v>
      </c>
      <c r="B73" s="3"/>
      <c r="C73" s="3"/>
      <c r="D73" s="3"/>
      <c r="E73" s="3"/>
      <c r="F73" s="3"/>
      <c r="G73" s="3"/>
      <c r="H73" s="3"/>
      <c r="I73" s="3" t="s">
        <v>198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4">
    <mergeCell ref="K6:K10"/>
    <mergeCell ref="L6:L10"/>
    <mergeCell ref="A72:D72"/>
    <mergeCell ref="A73:D73"/>
    <mergeCell ref="E72:H72"/>
    <mergeCell ref="E73:H73"/>
    <mergeCell ref="I72:L72"/>
    <mergeCell ref="I73:L7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2023-05-08T07:51:29Z</dcterms:created>
  <dcterms:modified xsi:type="dcterms:W3CDTF">2023-05-08T07:51:30Z</dcterms:modified>
</cp:coreProperties>
</file>