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45FB0421-4C74-4907-BE39-58BC0412E0E8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/>
  <c r="D18" i="3"/>
  <c r="D17" i="3" s="1"/>
  <c r="E18" i="3"/>
  <c r="E17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/>
  <c r="D32" i="2"/>
  <c r="E32" i="2"/>
  <c r="G32" i="2"/>
  <c r="F32" i="2" s="1"/>
  <c r="K32" i="2" s="1"/>
  <c r="H32" i="2"/>
  <c r="H31" i="2" s="1"/>
  <c r="I32" i="2"/>
  <c r="I31" i="2" s="1"/>
  <c r="J32" i="2"/>
  <c r="J31" i="2" s="1"/>
  <c r="F33" i="2"/>
  <c r="K33" i="2" s="1"/>
  <c r="F34" i="2"/>
  <c r="K34" i="2"/>
  <c r="F35" i="2"/>
  <c r="K35" i="2"/>
  <c r="D37" i="2"/>
  <c r="D36" i="2" s="1"/>
  <c r="E37" i="2"/>
  <c r="E36" i="2" s="1"/>
  <c r="F37" i="2"/>
  <c r="K37" i="2" s="1"/>
  <c r="G37" i="2"/>
  <c r="G36" i="2" s="1"/>
  <c r="H37" i="2"/>
  <c r="H36" i="2" s="1"/>
  <c r="I37" i="2"/>
  <c r="I36" i="2" s="1"/>
  <c r="J37" i="2"/>
  <c r="J36" i="2" s="1"/>
  <c r="F38" i="2"/>
  <c r="K38" i="2"/>
  <c r="F39" i="2"/>
  <c r="K39" i="2" s="1"/>
  <c r="D41" i="2"/>
  <c r="D40" i="2" s="1"/>
  <c r="E41" i="2"/>
  <c r="E40" i="2" s="1"/>
  <c r="G41" i="2"/>
  <c r="F41" i="2" s="1"/>
  <c r="K41" i="2" s="1"/>
  <c r="H41" i="2"/>
  <c r="H40" i="2" s="1"/>
  <c r="I41" i="2"/>
  <c r="I40" i="2" s="1"/>
  <c r="J41" i="2"/>
  <c r="J40" i="2" s="1"/>
  <c r="F42" i="2"/>
  <c r="K42" i="2"/>
  <c r="G45" i="2"/>
  <c r="F45" i="2" s="1"/>
  <c r="K45" i="2" s="1"/>
  <c r="D46" i="2"/>
  <c r="D45" i="2" s="1"/>
  <c r="D44" i="2" s="1"/>
  <c r="E46" i="2"/>
  <c r="E45" i="2" s="1"/>
  <c r="E44" i="2" s="1"/>
  <c r="G46" i="2"/>
  <c r="F46" i="2" s="1"/>
  <c r="K46" i="2" s="1"/>
  <c r="H46" i="2"/>
  <c r="H45" i="2" s="1"/>
  <c r="H44" i="2" s="1"/>
  <c r="I46" i="2"/>
  <c r="I45" i="2" s="1"/>
  <c r="I44" i="2" s="1"/>
  <c r="J46" i="2"/>
  <c r="J45" i="2" s="1"/>
  <c r="J44" i="2" s="1"/>
  <c r="F47" i="2"/>
  <c r="K47" i="2"/>
  <c r="D49" i="2"/>
  <c r="E49" i="2"/>
  <c r="F49" i="2"/>
  <c r="K49" i="2" s="1"/>
  <c r="G49" i="2"/>
  <c r="H49" i="2"/>
  <c r="I49" i="2"/>
  <c r="J49" i="2"/>
  <c r="F50" i="2"/>
  <c r="K50" i="2"/>
  <c r="F51" i="2"/>
  <c r="K51" i="2" s="1"/>
  <c r="D53" i="2"/>
  <c r="D52" i="2" s="1"/>
  <c r="E53" i="2"/>
  <c r="E52" i="2" s="1"/>
  <c r="G53" i="2"/>
  <c r="F53" i="2" s="1"/>
  <c r="K53" i="2" s="1"/>
  <c r="H53" i="2"/>
  <c r="H52" i="2" s="1"/>
  <c r="I53" i="2"/>
  <c r="I52" i="2" s="1"/>
  <c r="J53" i="2"/>
  <c r="J52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 s="1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F64" i="2"/>
  <c r="K64" i="2"/>
  <c r="D16" i="1"/>
  <c r="D15" i="1" s="1"/>
  <c r="D17" i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G23" i="1"/>
  <c r="G22" i="1" s="1"/>
  <c r="F22" i="1" s="1"/>
  <c r="K22" i="1" s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I33" i="1"/>
  <c r="J33" i="1"/>
  <c r="F34" i="1"/>
  <c r="K34" i="1" s="1"/>
  <c r="F35" i="1"/>
  <c r="K35" i="1" s="1"/>
  <c r="F36" i="1"/>
  <c r="K36" i="1" s="1"/>
  <c r="D37" i="1"/>
  <c r="D38" i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H41" i="1"/>
  <c r="D42" i="1"/>
  <c r="D41" i="1" s="1"/>
  <c r="E42" i="1"/>
  <c r="E41" i="1" s="1"/>
  <c r="G42" i="1"/>
  <c r="F42" i="1" s="1"/>
  <c r="K42" i="1" s="1"/>
  <c r="H42" i="1"/>
  <c r="I42" i="1"/>
  <c r="I41" i="1" s="1"/>
  <c r="J42" i="1"/>
  <c r="J41" i="1" s="1"/>
  <c r="F43" i="1"/>
  <c r="K43" i="1"/>
  <c r="D47" i="1"/>
  <c r="D46" i="1" s="1"/>
  <c r="D45" i="1" s="1"/>
  <c r="E47" i="1"/>
  <c r="E46" i="1" s="1"/>
  <c r="E45" i="1" s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0" i="1"/>
  <c r="E50" i="1"/>
  <c r="G50" i="1"/>
  <c r="F50" i="1" s="1"/>
  <c r="K50" i="1" s="1"/>
  <c r="H50" i="1"/>
  <c r="H49" i="1" s="1"/>
  <c r="I50" i="1"/>
  <c r="I49" i="1" s="1"/>
  <c r="J50" i="1"/>
  <c r="J49" i="1" s="1"/>
  <c r="F51" i="1"/>
  <c r="K51" i="1"/>
  <c r="F52" i="1"/>
  <c r="K52" i="1" s="1"/>
  <c r="H53" i="1"/>
  <c r="I53" i="1"/>
  <c r="D54" i="1"/>
  <c r="D53" i="1" s="1"/>
  <c r="D49" i="1" s="1"/>
  <c r="E54" i="1"/>
  <c r="E53" i="1" s="1"/>
  <c r="G54" i="1"/>
  <c r="F54" i="1" s="1"/>
  <c r="K54" i="1" s="1"/>
  <c r="H54" i="1"/>
  <c r="I54" i="1"/>
  <c r="J54" i="1"/>
  <c r="J53" i="1" s="1"/>
  <c r="F55" i="1"/>
  <c r="K55" i="1"/>
  <c r="D56" i="1"/>
  <c r="E56" i="1"/>
  <c r="G56" i="1"/>
  <c r="F56" i="1" s="1"/>
  <c r="K56" i="1" s="1"/>
  <c r="H56" i="1"/>
  <c r="I56" i="1"/>
  <c r="J56" i="1"/>
  <c r="F57" i="1"/>
  <c r="K57" i="1" s="1"/>
  <c r="F58" i="1"/>
  <c r="K58" i="1"/>
  <c r="F59" i="1"/>
  <c r="K59" i="1" s="1"/>
  <c r="F60" i="1"/>
  <c r="K60" i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/>
  <c r="D66" i="1"/>
  <c r="D65" i="1" s="1"/>
  <c r="D64" i="1" s="1"/>
  <c r="E66" i="1"/>
  <c r="E65" i="1" s="1"/>
  <c r="E64" i="1" s="1"/>
  <c r="G66" i="1"/>
  <c r="F66" i="1" s="1"/>
  <c r="K66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/>
  <c r="F69" i="1"/>
  <c r="K69" i="1"/>
  <c r="E11" i="3" l="1"/>
  <c r="D11" i="3"/>
  <c r="I11" i="3"/>
  <c r="H11" i="3"/>
  <c r="F17" i="3"/>
  <c r="K17" i="3" s="1"/>
  <c r="G21" i="3"/>
  <c r="F18" i="3"/>
  <c r="K18" i="3" s="1"/>
  <c r="G14" i="3"/>
  <c r="J13" i="2"/>
  <c r="J48" i="2"/>
  <c r="I13" i="2"/>
  <c r="I48" i="2"/>
  <c r="I43" i="2" s="1"/>
  <c r="J43" i="2"/>
  <c r="H13" i="2"/>
  <c r="H48" i="2"/>
  <c r="H43" i="2" s="1"/>
  <c r="G14" i="2"/>
  <c r="F15" i="2"/>
  <c r="K15" i="2" s="1"/>
  <c r="G48" i="2"/>
  <c r="E31" i="2"/>
  <c r="D31" i="2"/>
  <c r="D13" i="2" s="1"/>
  <c r="D12" i="2" s="1"/>
  <c r="D11" i="2" s="1"/>
  <c r="E13" i="2"/>
  <c r="E12" i="2" s="1"/>
  <c r="E11" i="2" s="1"/>
  <c r="E48" i="2"/>
  <c r="E43" i="2"/>
  <c r="D48" i="2"/>
  <c r="D43" i="2"/>
  <c r="F36" i="2"/>
  <c r="K36" i="2" s="1"/>
  <c r="G44" i="2"/>
  <c r="G22" i="2"/>
  <c r="G61" i="2"/>
  <c r="G52" i="2"/>
  <c r="F52" i="2" s="1"/>
  <c r="K52" i="2" s="1"/>
  <c r="G40" i="2"/>
  <c r="F40" i="2" s="1"/>
  <c r="K40" i="2" s="1"/>
  <c r="G31" i="2"/>
  <c r="F31" i="2" s="1"/>
  <c r="K31" i="2" s="1"/>
  <c r="J44" i="1"/>
  <c r="H14" i="1"/>
  <c r="I44" i="1"/>
  <c r="H44" i="1"/>
  <c r="E14" i="1"/>
  <c r="F46" i="1"/>
  <c r="K46" i="1" s="1"/>
  <c r="G45" i="1"/>
  <c r="E49" i="1"/>
  <c r="E44" i="1"/>
  <c r="D14" i="1"/>
  <c r="D44" i="1"/>
  <c r="J32" i="1"/>
  <c r="J14" i="1" s="1"/>
  <c r="J13" i="1" s="1"/>
  <c r="I32" i="1"/>
  <c r="I14" i="1" s="1"/>
  <c r="I13" i="1" s="1"/>
  <c r="H32" i="1"/>
  <c r="F47" i="1"/>
  <c r="K47" i="1" s="1"/>
  <c r="G53" i="1"/>
  <c r="F53" i="1" s="1"/>
  <c r="K53" i="1" s="1"/>
  <c r="G41" i="1"/>
  <c r="F41" i="1" s="1"/>
  <c r="K41" i="1" s="1"/>
  <c r="G32" i="1"/>
  <c r="F32" i="1" s="1"/>
  <c r="K32" i="1" s="1"/>
  <c r="G61" i="1"/>
  <c r="F61" i="1" s="1"/>
  <c r="K61" i="1" s="1"/>
  <c r="F23" i="1"/>
  <c r="K23" i="1" s="1"/>
  <c r="G65" i="1"/>
  <c r="G37" i="1"/>
  <c r="F37" i="1" s="1"/>
  <c r="K37" i="1" s="1"/>
  <c r="G16" i="1"/>
  <c r="F14" i="3" l="1"/>
  <c r="K14" i="3" s="1"/>
  <c r="G13" i="3"/>
  <c r="F21" i="3"/>
  <c r="K21" i="3" s="1"/>
  <c r="G20" i="3"/>
  <c r="F20" i="3" s="1"/>
  <c r="K20" i="3" s="1"/>
  <c r="F44" i="2"/>
  <c r="K44" i="2" s="1"/>
  <c r="G43" i="2"/>
  <c r="F43" i="2" s="1"/>
  <c r="K43" i="2" s="1"/>
  <c r="H12" i="2"/>
  <c r="H11" i="2" s="1"/>
  <c r="F48" i="2"/>
  <c r="K48" i="2" s="1"/>
  <c r="F14" i="2"/>
  <c r="K14" i="2" s="1"/>
  <c r="J12" i="2"/>
  <c r="J11" i="2" s="1"/>
  <c r="F61" i="2"/>
  <c r="K61" i="2" s="1"/>
  <c r="G60" i="2"/>
  <c r="F60" i="2" s="1"/>
  <c r="K60" i="2" s="1"/>
  <c r="F22" i="2"/>
  <c r="K22" i="2" s="1"/>
  <c r="G21" i="2"/>
  <c r="F21" i="2" s="1"/>
  <c r="K21" i="2" s="1"/>
  <c r="I12" i="2"/>
  <c r="I11" i="2" s="1"/>
  <c r="I11" i="1"/>
  <c r="I12" i="1"/>
  <c r="J11" i="1"/>
  <c r="J12" i="1"/>
  <c r="F16" i="1"/>
  <c r="K16" i="1" s="1"/>
  <c r="G15" i="1"/>
  <c r="D13" i="1"/>
  <c r="H13" i="1"/>
  <c r="G49" i="1"/>
  <c r="F49" i="1" s="1"/>
  <c r="K49" i="1" s="1"/>
  <c r="F65" i="1"/>
  <c r="K65" i="1" s="1"/>
  <c r="G64" i="1"/>
  <c r="F64" i="1" s="1"/>
  <c r="K64" i="1" s="1"/>
  <c r="F45" i="1"/>
  <c r="K45" i="1" s="1"/>
  <c r="G44" i="1"/>
  <c r="F44" i="1" s="1"/>
  <c r="K44" i="1" s="1"/>
  <c r="E13" i="1"/>
  <c r="F13" i="3" l="1"/>
  <c r="K13" i="3" s="1"/>
  <c r="G12" i="3"/>
  <c r="G13" i="2"/>
  <c r="E11" i="1"/>
  <c r="E12" i="1"/>
  <c r="F15" i="1"/>
  <c r="K15" i="1" s="1"/>
  <c r="G14" i="1"/>
  <c r="H11" i="1"/>
  <c r="H12" i="1"/>
  <c r="D11" i="1"/>
  <c r="D12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<sst xmlns="http://schemas.openxmlformats.org/spreadsheetml/2006/main" count="447" uniqueCount="235">
  <si>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</si>
  <si>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</si>
  <si>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</si>
  <si>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</si>
  <si>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</si>
  <si>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</si>
  <si>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</si>
  <si>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</si>
  <si>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</si>
  <si>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</si>
  <si>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</si>
  <si>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</si>
  <si>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</si>
  <si>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</si>
  <si>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</si>
  <si>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</si>
  <si>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</si>
  <si>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</si>
  <si>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</si>
  <si>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</si>
  <si>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</si>
  <si>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</si>
  <si>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</si>
  <si>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</si>
  <si>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</si>
  <si>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</si>
  <si>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</si>
  <si>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</si>
  <si>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</si>
  <si>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</si>
  <si>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</si>
  <si>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</si>
  <si>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</si>
  <si>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</si>
  <si>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</si>
  <si>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</si>
  <si>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</si>
  <si>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</si>
  <si>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</si>
  <si>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</si>
  <si>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</si>
  <si>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</si>
  <si>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</si>
  <si>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</si>
  <si>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</si>
  <si>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</si>
  <si>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</si>
  <si>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</si>
  <si>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</si>
  <si>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</si>
  <si>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</si>
  <si>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</si>
  <si>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</si>
  <si>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</si>
  <si>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</si>
  <si>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</si>
  <si>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</si>
  <si>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</si>
  <si>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</si>
  <si>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</si>
  <si>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</si>
  <si>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</si>
  <si>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</si>
  <si>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</si>
  <si>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</si>
  <si>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</si>
  <si>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</si>
  <si>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</si>
  <si>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</si>
  <si>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</si>
  <si>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</si>
  <si>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</si>
  <si>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</si>
  <si>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</si>
  <si>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</si>
  <si>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</si>
  <si>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</si>
  <si>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</si>
  <si>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</si>
  <si>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</si>
  <si>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</si>
  <si>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</si>
  <si>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</si>
  <si>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</si>
  <si>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</si>
  <si>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</si>
  <si>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</si>
  <si>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</si>
  <si>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</si>
  <si>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</si>
  <si>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</si>
  <si>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</si>
  <si>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</si>
  <si>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</si>
  <si>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</si>
  <si>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</si>
  <si>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</si>
  <si>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</si>
  <si>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</si>
  <si>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</si>
  <si>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</si>
  <si>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</si>
  <si>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</si>
  <si>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</si>
  <si>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</si>
  <si>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</si>
  <si>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</si>
  <si>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</si>
  <si>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</si>
  <si>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</si>
  <si>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</si>
  <si>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</si>
  <si>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</si>
  <si>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</si>
  <si>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</si>
  <si>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</si>
  <si>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</si>
  <si>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</si>
  <si>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</si>
  <si>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</si>
  <si>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</si>
  <si>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</si>
  <si>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</si>
  <si>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</si>
  <si>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</si>
  <si>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</si>
  <si>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</si>
  <si>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</si>
  <si>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</si>
  <si>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</si>
  <si>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</si>
  <si>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</si>
  <si>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</si>
  <si>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</si>
  <si>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</si>
  <si>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</si>
  <si>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</si>
  <si>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</si>
  <si>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</si>
  <si>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</si>
  <si>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</si>
  <si>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</si>
  <si>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</si>
  <si>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</si>
  <si>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</si>
  <si>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</si>
  <si>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</si>
  <si>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</si>
  <si>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</si>
  <si>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</si>
  <si>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</si>
  <si>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</si>
  <si>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</si>
  <si>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</si>
  <si>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</si>
  <si>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</si>
  <si>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</si>
  <si>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</si>
  <si>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</si>
  <si>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</si>
  <si>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</si>
  <si>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</si>
  <si>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</si>
  <si>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</si>
  <si>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</si>
  <si>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</si>
  <si>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</si>
  <si>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</si>
  <si>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</si>
  <si>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</si>
  <si>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</si>
  <si>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</si>
  <si>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</si>
  <si>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</si>
  <si>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</si>
  <si>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</si>
  <si>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</si>
  <si>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</si>
  <si>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</si>
  <si>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</si>
  <si>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</si>
  <si>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</si>
  <si>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</si>
  <si>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</si>
  <si>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</si>
  <si>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</si>
  <si>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</si>
  <si>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</si>
  <si>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</si>
  <si>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</si>
  <si>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</si>
  <si>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</si>
  <si>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</si>
  <si>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</si>
  <si>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</si>
  <si>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</si>
  <si>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</si>
  <si>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</si>
  <si>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</si>
  <si>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</si>
  <si>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</si>
  <si>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</si>
  <si>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</si>
  <si>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</si>
  <si>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</si>
  <si>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</si>
  <si>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</si>
  <si>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</si>
  <si>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</si>
  <si>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</si>
  <si>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</si>
  <si>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51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</si>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</sst>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D13+D61+D64</f>
        <v>13760567</v>
      </c>
      <c r="E11" s="11">
        <f>E13+E61+E64</f>
        <v>8556200</v>
      </c>
      <c r="F11" s="11">
        <f>G11+H11</f>
        <v>12279385</v>
      </c>
      <c r="G11" s="11">
        <f>G13+G61+G64</f>
        <v>4212845</v>
      </c>
      <c r="H11" s="11">
        <f>H13+H61+H64</f>
        <v>8066540</v>
      </c>
      <c r="I11" s="11">
        <f>I13+I61+I64</f>
        <v>6654668</v>
      </c>
      <c r="J11" s="11">
        <f>J13+J61+J64</f>
        <v>1208320</v>
      </c>
      <c r="K11" s="11">
        <f>F11-I11-J11</f>
        <v>4416397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3573000</v>
      </c>
      <c r="E12" s="11">
        <f>E13-E33</f>
        <v>1998600</v>
      </c>
      <c r="F12" s="11">
        <f>G12+H12</f>
        <v>7975786</v>
      </c>
      <c r="G12" s="11">
        <f>G13-G33</f>
        <v>4212845</v>
      </c>
      <c r="H12" s="11">
        <f>H13-H33</f>
        <v>3762941</v>
      </c>
      <c r="I12" s="11">
        <f>I13-I33</f>
        <v>2351069</v>
      </c>
      <c r="J12" s="11">
        <f>J13-J33</f>
        <v>1208320</v>
      </c>
      <c r="K12" s="11">
        <f>F12-I12-J12</f>
        <v>4416397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8869000</v>
      </c>
      <c r="E13" s="11">
        <f>E14+E44</f>
        <v>4620600</v>
      </c>
      <c r="F13" s="11">
        <f>G13+H13</f>
        <v>9757989</v>
      </c>
      <c r="G13" s="11">
        <f>G14+G44</f>
        <v>4212845</v>
      </c>
      <c r="H13" s="11">
        <f>H14+H44</f>
        <v>5545144</v>
      </c>
      <c r="I13" s="11">
        <f>I14+I44</f>
        <v>4133272</v>
      </c>
      <c r="J13" s="11">
        <f>J14+J44</f>
        <v>1208320</v>
      </c>
      <c r="K13" s="11">
        <f>F13-I13-J13</f>
        <v>4416397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8466000</v>
      </c>
      <c r="E14" s="11">
        <f>E15+E22+E32+E41</f>
        <v>4306189</v>
      </c>
      <c r="F14" s="11">
        <f>G14+H14</f>
        <v>7657486</v>
      </c>
      <c r="G14" s="11">
        <f>G15+G22+G32+G41</f>
        <v>2485532</v>
      </c>
      <c r="H14" s="11">
        <f>H15+H22+H32+H41</f>
        <v>5171954</v>
      </c>
      <c r="I14" s="11">
        <f>I15+I22+I32+I41</f>
        <v>3881950</v>
      </c>
      <c r="J14" s="11">
        <f>J15+J22+J32+J41</f>
        <v>1078149</v>
      </c>
      <c r="K14" s="11">
        <f>F14-I14-J14</f>
        <v>2697387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1514000</v>
      </c>
      <c r="E15" s="11">
        <f>+E16</f>
        <v>833000</v>
      </c>
      <c r="F15" s="11">
        <f>G15+H15</f>
        <v>769952</v>
      </c>
      <c r="G15" s="11">
        <f>+G16</f>
        <v>0</v>
      </c>
      <c r="H15" s="11">
        <f>+H16</f>
        <v>769952</v>
      </c>
      <c r="I15" s="11">
        <f>+I16</f>
        <v>769952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1514000</v>
      </c>
      <c r="E16" s="11">
        <f>E17+E19</f>
        <v>833000</v>
      </c>
      <c r="F16" s="11">
        <f>G16+H16</f>
        <v>769952</v>
      </c>
      <c r="G16" s="11">
        <f>G17+G19</f>
        <v>0</v>
      </c>
      <c r="H16" s="11">
        <f>H17+H19</f>
        <v>769952</v>
      </c>
      <c r="I16" s="11">
        <f>I17+I19</f>
        <v>769952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8000</v>
      </c>
      <c r="F17" s="11">
        <f>G17+H17</f>
        <v>9235</v>
      </c>
      <c r="G17" s="11">
        <f>+G18</f>
        <v>0</v>
      </c>
      <c r="H17" s="11">
        <f>+H18</f>
        <v>9235</v>
      </c>
      <c r="I17" s="11">
        <f>+I18</f>
        <v>9235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8000</v>
      </c>
      <c r="F18" s="11">
        <f>G18+H18</f>
        <v>9235</v>
      </c>
      <c r="G18" s="11">
        <v>0</v>
      </c>
      <c r="H18" s="11">
        <v>9235</v>
      </c>
      <c r="I18" s="11">
        <v>9235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1504000</v>
      </c>
      <c r="E19" s="11">
        <f>E20+E21</f>
        <v>825000</v>
      </c>
      <c r="F19" s="11">
        <f>G19+H19</f>
        <v>760717</v>
      </c>
      <c r="G19" s="11">
        <f>G20+G21</f>
        <v>0</v>
      </c>
      <c r="H19" s="11">
        <f>H20+H21</f>
        <v>760717</v>
      </c>
      <c r="I19" s="11">
        <f>I20+I21</f>
        <v>760717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1179000</v>
      </c>
      <c r="E20" s="11">
        <v>700000</v>
      </c>
      <c r="F20" s="11">
        <f>G20+H20</f>
        <v>586230</v>
      </c>
      <c r="G20" s="11">
        <v>0</v>
      </c>
      <c r="H20" s="11">
        <v>586230</v>
      </c>
      <c r="I20" s="11">
        <v>586230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325000</v>
      </c>
      <c r="E21" s="11">
        <v>125000</v>
      </c>
      <c r="F21" s="11">
        <f>G21+H21</f>
        <v>174487</v>
      </c>
      <c r="G21" s="11">
        <v>0</v>
      </c>
      <c r="H21" s="11">
        <v>174487</v>
      </c>
      <c r="I21" s="11">
        <v>174487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1080000</v>
      </c>
      <c r="E22" s="11">
        <f>E23</f>
        <v>635289</v>
      </c>
      <c r="F22" s="11">
        <f>G22+H22</f>
        <v>4110584</v>
      </c>
      <c r="G22" s="11">
        <f>G23</f>
        <v>2126561</v>
      </c>
      <c r="H22" s="11">
        <f>H23</f>
        <v>1984023</v>
      </c>
      <c r="I22" s="11">
        <f>I23</f>
        <v>839074</v>
      </c>
      <c r="J22" s="11">
        <f>J23</f>
        <v>1036746</v>
      </c>
      <c r="K22" s="11">
        <f>F22-I22-J22</f>
        <v>2234764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1080000</v>
      </c>
      <c r="E23" s="11">
        <f>E24+E27+E31</f>
        <v>635289</v>
      </c>
      <c r="F23" s="11">
        <f>G23+H23</f>
        <v>4110584</v>
      </c>
      <c r="G23" s="11">
        <f>G24+G27+G31</f>
        <v>2126561</v>
      </c>
      <c r="H23" s="11">
        <f>H24+H27+H31</f>
        <v>1984023</v>
      </c>
      <c r="I23" s="11">
        <f>I24+I27+I31</f>
        <v>839074</v>
      </c>
      <c r="J23" s="11">
        <f>J24+J27+J31</f>
        <v>1036746</v>
      </c>
      <c r="K23" s="11">
        <f>F23-I23-J23</f>
        <v>2234764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600000</v>
      </c>
      <c r="E24" s="11">
        <f>E25+E26</f>
        <v>329000</v>
      </c>
      <c r="F24" s="11">
        <f>G24+H24</f>
        <v>1908932</v>
      </c>
      <c r="G24" s="11">
        <f>G25+G26</f>
        <v>383656</v>
      </c>
      <c r="H24" s="11">
        <f>H25+H26</f>
        <v>1525276</v>
      </c>
      <c r="I24" s="11">
        <f>I25+I26</f>
        <v>501607</v>
      </c>
      <c r="J24" s="11">
        <f>J25+J26</f>
        <v>964622</v>
      </c>
      <c r="K24" s="11">
        <f>F24-I24-J24</f>
        <v>442703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84000</v>
      </c>
      <c r="F25" s="11">
        <f>G25+H25</f>
        <v>245560</v>
      </c>
      <c r="G25" s="11">
        <v>157510</v>
      </c>
      <c r="H25" s="11">
        <v>88050</v>
      </c>
      <c r="I25" s="11">
        <v>64924</v>
      </c>
      <c r="J25" s="11">
        <v>17879</v>
      </c>
      <c r="K25" s="11">
        <f>F25-I25-J25</f>
        <v>162757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500000</v>
      </c>
      <c r="E26" s="11">
        <v>245000</v>
      </c>
      <c r="F26" s="11">
        <f>G26+H26</f>
        <v>1663372</v>
      </c>
      <c r="G26" s="11">
        <v>226146</v>
      </c>
      <c r="H26" s="11">
        <v>1437226</v>
      </c>
      <c r="I26" s="11">
        <v>436683</v>
      </c>
      <c r="J26" s="11">
        <v>946743</v>
      </c>
      <c r="K26" s="11">
        <f>F26-I26-J26</f>
        <v>279946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450000</v>
      </c>
      <c r="E27" s="11">
        <f>E28+E29+E30</f>
        <v>291289</v>
      </c>
      <c r="F27" s="11">
        <f>G27+H27</f>
        <v>2191950</v>
      </c>
      <c r="G27" s="11">
        <f>G28+G29+G30</f>
        <v>1742805</v>
      </c>
      <c r="H27" s="11">
        <f>H28+H29+H30</f>
        <v>449145</v>
      </c>
      <c r="I27" s="11">
        <f>I28+I29+I30</f>
        <v>331989</v>
      </c>
      <c r="J27" s="11">
        <f>J28+J29+J30</f>
        <v>72124</v>
      </c>
      <c r="K27" s="11">
        <f>F27-I27-J27</f>
        <v>1787837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85000</v>
      </c>
      <c r="F28" s="11">
        <f>G28+H28</f>
        <v>421584</v>
      </c>
      <c r="G28" s="11">
        <v>334205</v>
      </c>
      <c r="H28" s="11">
        <v>87379</v>
      </c>
      <c r="I28" s="11">
        <v>64055</v>
      </c>
      <c r="J28" s="11">
        <v>11411</v>
      </c>
      <c r="K28" s="11">
        <f>F28-I28-J28</f>
        <v>346118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39000</v>
      </c>
      <c r="F29" s="11">
        <f>G29+H29</f>
        <v>81163</v>
      </c>
      <c r="G29" s="11">
        <v>53983</v>
      </c>
      <c r="H29" s="11">
        <v>27180</v>
      </c>
      <c r="I29" s="11">
        <v>33691</v>
      </c>
      <c r="J29" s="11">
        <v>3275</v>
      </c>
      <c r="K29" s="11">
        <f>F29-I29-J29</f>
        <v>44197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300000</v>
      </c>
      <c r="E30" s="11">
        <v>167289</v>
      </c>
      <c r="F30" s="11">
        <f>G30+H30</f>
        <v>1689203</v>
      </c>
      <c r="G30" s="11">
        <v>1354617</v>
      </c>
      <c r="H30" s="11">
        <v>334586</v>
      </c>
      <c r="I30" s="11">
        <v>234243</v>
      </c>
      <c r="J30" s="11">
        <v>57438</v>
      </c>
      <c r="K30" s="11">
        <f>F30-I30-J30</f>
        <v>1397522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</v>
      </c>
      <c r="E31" s="11">
        <v>15000</v>
      </c>
      <c r="F31" s="11">
        <f>G31+H31</f>
        <v>9702</v>
      </c>
      <c r="G31" s="11">
        <v>100</v>
      </c>
      <c r="H31" s="11">
        <v>9602</v>
      </c>
      <c r="I31" s="11">
        <v>5478</v>
      </c>
      <c r="J31" s="11">
        <v>0</v>
      </c>
      <c r="K31" s="11">
        <f>F31-I31-J31</f>
        <v>4224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5672000</v>
      </c>
      <c r="E32" s="11">
        <f>E33+E37</f>
        <v>2752000</v>
      </c>
      <c r="F32" s="11">
        <f>G32+H32</f>
        <v>2598971</v>
      </c>
      <c r="G32" s="11">
        <f>G33+G37</f>
        <v>353038</v>
      </c>
      <c r="H32" s="11">
        <f>H33+H37</f>
        <v>2245933</v>
      </c>
      <c r="I32" s="11">
        <f>I33+I37</f>
        <v>2107723</v>
      </c>
      <c r="J32" s="11">
        <f>J33+J37</f>
        <v>41019</v>
      </c>
      <c r="K32" s="11">
        <f>F32-I32-J32</f>
        <v>450229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5296000</v>
      </c>
      <c r="E33" s="11">
        <f>+E34+E35+E36</f>
        <v>2622000</v>
      </c>
      <c r="F33" s="11">
        <f>G33+H33</f>
        <v>1782203</v>
      </c>
      <c r="G33" s="11">
        <f>+G34+G35+G36</f>
        <v>0</v>
      </c>
      <c r="H33" s="11">
        <f>+H34+H35+H36</f>
        <v>1782203</v>
      </c>
      <c r="I33" s="11">
        <f>+I34+I35+I36</f>
        <v>1782203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2510000</v>
      </c>
      <c r="E34" s="11">
        <v>1228000</v>
      </c>
      <c r="F34" s="11">
        <f>G34+H34</f>
        <v>760203</v>
      </c>
      <c r="G34" s="11">
        <v>0</v>
      </c>
      <c r="H34" s="11">
        <v>760203</v>
      </c>
      <c r="I34" s="11">
        <v>760203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6000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2776000</v>
      </c>
      <c r="E36" s="11">
        <v>1388000</v>
      </c>
      <c r="F36" s="11">
        <f>G36+H36</f>
        <v>1022000</v>
      </c>
      <c r="G36" s="11">
        <v>0</v>
      </c>
      <c r="H36" s="11">
        <v>1022000</v>
      </c>
      <c r="I36" s="11">
        <v>1022000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376000</v>
      </c>
      <c r="E37" s="11">
        <f>E38</f>
        <v>130000</v>
      </c>
      <c r="F37" s="11">
        <f>G37+H37</f>
        <v>816768</v>
      </c>
      <c r="G37" s="11">
        <f>G38</f>
        <v>353038</v>
      </c>
      <c r="H37" s="11">
        <f>H38</f>
        <v>463730</v>
      </c>
      <c r="I37" s="11">
        <f>I38</f>
        <v>325520</v>
      </c>
      <c r="J37" s="11">
        <f>J38</f>
        <v>41019</v>
      </c>
      <c r="K37" s="11">
        <f>F37-I37-J37</f>
        <v>450229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376000</v>
      </c>
      <c r="E38" s="11">
        <f>E39+E40</f>
        <v>130000</v>
      </c>
      <c r="F38" s="11">
        <f>G38+H38</f>
        <v>816768</v>
      </c>
      <c r="G38" s="11">
        <f>G39+G40</f>
        <v>353038</v>
      </c>
      <c r="H38" s="11">
        <f>H39+H40</f>
        <v>463730</v>
      </c>
      <c r="I38" s="11">
        <f>I39+I40</f>
        <v>325520</v>
      </c>
      <c r="J38" s="11">
        <f>J39+J40</f>
        <v>41019</v>
      </c>
      <c r="K38" s="11">
        <f>F38-I38-J38</f>
        <v>450229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76000</v>
      </c>
      <c r="E39" s="11">
        <v>60000</v>
      </c>
      <c r="F39" s="11">
        <f>G39+H39</f>
        <v>483252</v>
      </c>
      <c r="G39" s="11">
        <v>296776</v>
      </c>
      <c r="H39" s="11">
        <v>186476</v>
      </c>
      <c r="I39" s="11">
        <v>74327</v>
      </c>
      <c r="J39" s="11">
        <v>26014</v>
      </c>
      <c r="K39" s="11">
        <f>F39-I39-J39</f>
        <v>382911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300000</v>
      </c>
      <c r="E40" s="11">
        <v>70000</v>
      </c>
      <c r="F40" s="11">
        <f>G40+H40</f>
        <v>333516</v>
      </c>
      <c r="G40" s="11">
        <v>56262</v>
      </c>
      <c r="H40" s="11">
        <v>277254</v>
      </c>
      <c r="I40" s="11">
        <v>251193</v>
      </c>
      <c r="J40" s="11">
        <v>15005</v>
      </c>
      <c r="K40" s="11">
        <f>F40-I40-J40</f>
        <v>67318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200000</v>
      </c>
      <c r="E41" s="11">
        <f>E42</f>
        <v>85900</v>
      </c>
      <c r="F41" s="11">
        <f>G41+H41</f>
        <v>177979</v>
      </c>
      <c r="G41" s="11">
        <f>G42</f>
        <v>5933</v>
      </c>
      <c r="H41" s="11">
        <f>H42</f>
        <v>172046</v>
      </c>
      <c r="I41" s="11">
        <f>I42</f>
        <v>165201</v>
      </c>
      <c r="J41" s="11">
        <f>J42</f>
        <v>384</v>
      </c>
      <c r="K41" s="11">
        <f>F41-I41-J41</f>
        <v>12394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200000</v>
      </c>
      <c r="E42" s="11">
        <f>E43</f>
        <v>85900</v>
      </c>
      <c r="F42" s="11">
        <f>G42+H42</f>
        <v>177979</v>
      </c>
      <c r="G42" s="11">
        <f>G43</f>
        <v>5933</v>
      </c>
      <c r="H42" s="11">
        <f>H43</f>
        <v>172046</v>
      </c>
      <c r="I42" s="11">
        <f>I43</f>
        <v>165201</v>
      </c>
      <c r="J42" s="11">
        <f>J43</f>
        <v>384</v>
      </c>
      <c r="K42" s="11">
        <f>F42-I42-J42</f>
        <v>12394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200000</v>
      </c>
      <c r="E43" s="11">
        <v>85900</v>
      </c>
      <c r="F43" s="11">
        <f>G43+H43</f>
        <v>177979</v>
      </c>
      <c r="G43" s="11">
        <v>5933</v>
      </c>
      <c r="H43" s="11">
        <v>172046</v>
      </c>
      <c r="I43" s="11">
        <v>165201</v>
      </c>
      <c r="J43" s="11">
        <v>384</v>
      </c>
      <c r="K43" s="11">
        <f>F43-I43-J43</f>
        <v>12394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403000</v>
      </c>
      <c r="E44" s="11">
        <f>E45+E49</f>
        <v>314411</v>
      </c>
      <c r="F44" s="11">
        <f>G44+H44</f>
        <v>2100503</v>
      </c>
      <c r="G44" s="11">
        <f>G45+G49</f>
        <v>1727313</v>
      </c>
      <c r="H44" s="11">
        <f>H45+H49</f>
        <v>373190</v>
      </c>
      <c r="I44" s="11">
        <f>I45+I49</f>
        <v>251322</v>
      </c>
      <c r="J44" s="11">
        <f>J45+J49</f>
        <v>130171</v>
      </c>
      <c r="K44" s="11">
        <f>F44-I44-J44</f>
        <v>1719010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72000</v>
      </c>
      <c r="E45" s="11">
        <f>E46</f>
        <v>50000</v>
      </c>
      <c r="F45" s="11">
        <f>G45+H45</f>
        <v>201174</v>
      </c>
      <c r="G45" s="11">
        <f>G46</f>
        <v>114648</v>
      </c>
      <c r="H45" s="11">
        <f>H46</f>
        <v>86526</v>
      </c>
      <c r="I45" s="11">
        <f>I46</f>
        <v>72632</v>
      </c>
      <c r="J45" s="11">
        <f>J46</f>
        <v>36344</v>
      </c>
      <c r="K45" s="11">
        <f>F45-I45-J45</f>
        <v>92198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72000</v>
      </c>
      <c r="E46" s="11">
        <f>+E47</f>
        <v>50000</v>
      </c>
      <c r="F46" s="11">
        <f>G46+H46</f>
        <v>201174</v>
      </c>
      <c r="G46" s="11">
        <f>+G47</f>
        <v>114648</v>
      </c>
      <c r="H46" s="11">
        <f>+H47</f>
        <v>86526</v>
      </c>
      <c r="I46" s="11">
        <f>+I47</f>
        <v>72632</v>
      </c>
      <c r="J46" s="11">
        <f>+J47</f>
        <v>36344</v>
      </c>
      <c r="K46" s="11">
        <f>F46-I46-J46</f>
        <v>92198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72000</v>
      </c>
      <c r="E47" s="11">
        <f>+E48</f>
        <v>50000</v>
      </c>
      <c r="F47" s="11">
        <f>G47+H47</f>
        <v>201174</v>
      </c>
      <c r="G47" s="11">
        <f>+G48</f>
        <v>114648</v>
      </c>
      <c r="H47" s="11">
        <f>+H48</f>
        <v>86526</v>
      </c>
      <c r="I47" s="11">
        <f>+I48</f>
        <v>72632</v>
      </c>
      <c r="J47" s="11">
        <f>+J48</f>
        <v>36344</v>
      </c>
      <c r="K47" s="11">
        <f>F47-I47-J47</f>
        <v>92198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72000</v>
      </c>
      <c r="E48" s="11">
        <v>50000</v>
      </c>
      <c r="F48" s="11">
        <f>G48+H48</f>
        <v>201174</v>
      </c>
      <c r="G48" s="11">
        <v>114648</v>
      </c>
      <c r="H48" s="11">
        <v>86526</v>
      </c>
      <c r="I48" s="11">
        <v>72632</v>
      </c>
      <c r="J48" s="11">
        <v>36344</v>
      </c>
      <c r="K48" s="11">
        <f>F48-I48-J48</f>
        <v>92198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D50+D53+D56</f>
        <v>331000</v>
      </c>
      <c r="E49" s="11">
        <f>E50+E53+E56</f>
        <v>264411</v>
      </c>
      <c r="F49" s="11">
        <f>G49+H49</f>
        <v>1899329</v>
      </c>
      <c r="G49" s="11">
        <f>G50+G53+G56</f>
        <v>1612665</v>
      </c>
      <c r="H49" s="11">
        <f>H50+H53+H56</f>
        <v>286664</v>
      </c>
      <c r="I49" s="11">
        <f>I50+I53+I56</f>
        <v>178690</v>
      </c>
      <c r="J49" s="11">
        <f>J50+J53+J56</f>
        <v>93827</v>
      </c>
      <c r="K49" s="11">
        <f>F49-I49-J49</f>
        <v>1626812</v>
      </c>
    </row>
    <row r="50" spans="1:11" s="6" customFormat="1" ht="43.5" x14ac:dyDescent="0.25">
      <c r="A50" s="10" t="s">
        <v>136</v>
      </c>
      <c r="B50" s="10" t="s">
        <v>137</v>
      </c>
      <c r="C50" s="10" t="s">
        <v>138</v>
      </c>
      <c r="D50" s="11">
        <f>D51+D52</f>
        <v>3000</v>
      </c>
      <c r="E50" s="11">
        <f>E51+E52</f>
        <v>3000</v>
      </c>
      <c r="F50" s="11">
        <f>G50+H50</f>
        <v>34115</v>
      </c>
      <c r="G50" s="11">
        <f>G51+G52</f>
        <v>34115</v>
      </c>
      <c r="H50" s="11">
        <f>H51+H52</f>
        <v>0</v>
      </c>
      <c r="I50" s="11">
        <f>I51+I52</f>
        <v>2253</v>
      </c>
      <c r="J50" s="11">
        <f>J51+J52</f>
        <v>100</v>
      </c>
      <c r="K50" s="11">
        <f>F50-I50-J50</f>
        <v>31762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3000</v>
      </c>
      <c r="E51" s="11">
        <v>3000</v>
      </c>
      <c r="F51" s="11">
        <f>G51+H51</f>
        <v>34065</v>
      </c>
      <c r="G51" s="11">
        <v>34065</v>
      </c>
      <c r="H51" s="11">
        <v>0</v>
      </c>
      <c r="I51" s="11">
        <v>2253</v>
      </c>
      <c r="J51" s="11">
        <v>100</v>
      </c>
      <c r="K51" s="11">
        <f>F51-I51-J51</f>
        <v>31712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0</v>
      </c>
      <c r="E52" s="11">
        <v>0</v>
      </c>
      <c r="F52" s="11">
        <f>G52+H52</f>
        <v>50</v>
      </c>
      <c r="G52" s="11">
        <v>50</v>
      </c>
      <c r="H52" s="11">
        <v>0</v>
      </c>
      <c r="I52" s="11">
        <v>0</v>
      </c>
      <c r="J52" s="11">
        <v>0</v>
      </c>
      <c r="K52" s="11">
        <f>F52-I52-J52</f>
        <v>50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221000</v>
      </c>
      <c r="E53" s="11">
        <f>E54</f>
        <v>190000</v>
      </c>
      <c r="F53" s="11">
        <f>G53+H53</f>
        <v>1763598</v>
      </c>
      <c r="G53" s="11">
        <f>G54</f>
        <v>1561018</v>
      </c>
      <c r="H53" s="11">
        <f>H54</f>
        <v>202580</v>
      </c>
      <c r="I53" s="11">
        <f>I54</f>
        <v>112556</v>
      </c>
      <c r="J53" s="11">
        <f>J54</f>
        <v>84588</v>
      </c>
      <c r="K53" s="11">
        <f>F53-I53-J53</f>
        <v>1566454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221000</v>
      </c>
      <c r="E54" s="11">
        <f>E55</f>
        <v>190000</v>
      </c>
      <c r="F54" s="11">
        <f>G54+H54</f>
        <v>1763598</v>
      </c>
      <c r="G54" s="11">
        <f>G55</f>
        <v>1561018</v>
      </c>
      <c r="H54" s="11">
        <f>H55</f>
        <v>202580</v>
      </c>
      <c r="I54" s="11">
        <f>I55</f>
        <v>112556</v>
      </c>
      <c r="J54" s="11">
        <f>J55</f>
        <v>84588</v>
      </c>
      <c r="K54" s="11">
        <f>F54-I54-J54</f>
        <v>1566454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221000</v>
      </c>
      <c r="E55" s="11">
        <v>190000</v>
      </c>
      <c r="F55" s="11">
        <f>G55+H55</f>
        <v>1763598</v>
      </c>
      <c r="G55" s="11">
        <v>1561018</v>
      </c>
      <c r="H55" s="11">
        <v>202580</v>
      </c>
      <c r="I55" s="11">
        <v>112556</v>
      </c>
      <c r="J55" s="11">
        <v>84588</v>
      </c>
      <c r="K55" s="11">
        <f>F55-I55-J55</f>
        <v>1566454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+D57+D58</f>
        <v>107000</v>
      </c>
      <c r="E56" s="11">
        <f>+E57+E58</f>
        <v>71411</v>
      </c>
      <c r="F56" s="11">
        <f>G56+H56</f>
        <v>101616</v>
      </c>
      <c r="G56" s="11">
        <f>+G57+G58</f>
        <v>17532</v>
      </c>
      <c r="H56" s="11">
        <f>+H57+H58</f>
        <v>84084</v>
      </c>
      <c r="I56" s="11">
        <f>+I57+I58</f>
        <v>63881</v>
      </c>
      <c r="J56" s="11">
        <f>+J57+J58</f>
        <v>9139</v>
      </c>
      <c r="K56" s="11">
        <f>F56-I56-J56</f>
        <v>28596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60000</v>
      </c>
      <c r="E57" s="11">
        <v>45800</v>
      </c>
      <c r="F57" s="11">
        <f>G57+H57</f>
        <v>56616</v>
      </c>
      <c r="G57" s="11">
        <v>17532</v>
      </c>
      <c r="H57" s="11">
        <v>39084</v>
      </c>
      <c r="I57" s="11">
        <v>39046</v>
      </c>
      <c r="J57" s="11">
        <v>9139</v>
      </c>
      <c r="K57" s="11">
        <f>F57-I57-J57</f>
        <v>8431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47000</v>
      </c>
      <c r="E58" s="11">
        <v>25611</v>
      </c>
      <c r="F58" s="11">
        <f>G58+H58</f>
        <v>45000</v>
      </c>
      <c r="G58" s="11">
        <v>0</v>
      </c>
      <c r="H58" s="11">
        <v>45000</v>
      </c>
      <c r="I58" s="11">
        <v>24835</v>
      </c>
      <c r="J58" s="11">
        <v>0</v>
      </c>
      <c r="K58" s="11">
        <f>F58-I58-J58</f>
        <v>20165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-1500000</v>
      </c>
      <c r="E59" s="11">
        <v>-643000</v>
      </c>
      <c r="F59" s="11">
        <f>G59+H59</f>
        <v>-258780</v>
      </c>
      <c r="G59" s="11">
        <v>0</v>
      </c>
      <c r="H59" s="11">
        <v>-258780</v>
      </c>
      <c r="I59" s="11">
        <v>-258780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1500000</v>
      </c>
      <c r="E60" s="11">
        <v>643000</v>
      </c>
      <c r="F60" s="11">
        <f>G60+H60</f>
        <v>258780</v>
      </c>
      <c r="G60" s="11">
        <v>0</v>
      </c>
      <c r="H60" s="11">
        <v>258780</v>
      </c>
      <c r="I60" s="11">
        <v>258780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2498356</v>
      </c>
      <c r="E61" s="11">
        <f>E62</f>
        <v>1614389</v>
      </c>
      <c r="F61" s="11">
        <f>G61+H61</f>
        <v>227549</v>
      </c>
      <c r="G61" s="11">
        <f>G62</f>
        <v>0</v>
      </c>
      <c r="H61" s="11">
        <f>H62</f>
        <v>227549</v>
      </c>
      <c r="I61" s="11">
        <f>I62</f>
        <v>227549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2498356</v>
      </c>
      <c r="E62" s="11">
        <f>+E63</f>
        <v>1614389</v>
      </c>
      <c r="F62" s="11">
        <f>G62+H62</f>
        <v>227549</v>
      </c>
      <c r="G62" s="11">
        <f>+G63</f>
        <v>0</v>
      </c>
      <c r="H62" s="11">
        <f>+H63</f>
        <v>227549</v>
      </c>
      <c r="I62" s="11">
        <f>+I63</f>
        <v>227549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2498356</v>
      </c>
      <c r="E63" s="11">
        <v>1614389</v>
      </c>
      <c r="F63" s="11">
        <f>G63+H63</f>
        <v>227549</v>
      </c>
      <c r="G63" s="11">
        <v>0</v>
      </c>
      <c r="H63" s="11">
        <v>227549</v>
      </c>
      <c r="I63" s="11">
        <v>227549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2393211</v>
      </c>
      <c r="E64" s="11">
        <f>E65</f>
        <v>2321211</v>
      </c>
      <c r="F64" s="11">
        <f>G64+H64</f>
        <v>2293847</v>
      </c>
      <c r="G64" s="11">
        <f>G65</f>
        <v>0</v>
      </c>
      <c r="H64" s="11">
        <f>H65</f>
        <v>2293847</v>
      </c>
      <c r="I64" s="11">
        <f>I65</f>
        <v>2293847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</f>
        <v>2393211</v>
      </c>
      <c r="E65" s="11">
        <f>E66</f>
        <v>2321211</v>
      </c>
      <c r="F65" s="11">
        <f>G65+H65</f>
        <v>2293847</v>
      </c>
      <c r="G65" s="11">
        <f>G66</f>
        <v>0</v>
      </c>
      <c r="H65" s="11">
        <f>H66</f>
        <v>2293847</v>
      </c>
      <c r="I65" s="11">
        <f>I66</f>
        <v>2293847</v>
      </c>
      <c r="J65" s="11">
        <f>J66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2393211</v>
      </c>
      <c r="E66" s="11">
        <f>+E67+E68+E69</f>
        <v>2321211</v>
      </c>
      <c r="F66" s="11">
        <f>G66+H66</f>
        <v>2293847</v>
      </c>
      <c r="G66" s="11">
        <f>+G67+G68+G69</f>
        <v>0</v>
      </c>
      <c r="H66" s="11">
        <f>+H67+H68+H69</f>
        <v>2293847</v>
      </c>
      <c r="I66" s="11">
        <f>+I67+I68+I69</f>
        <v>2293847</v>
      </c>
      <c r="J66" s="11">
        <f>+J67+J68+J69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v>70000</v>
      </c>
      <c r="E67" s="11">
        <v>30000</v>
      </c>
      <c r="F67" s="11">
        <f>G67+H67</f>
        <v>5324</v>
      </c>
      <c r="G67" s="11">
        <v>0</v>
      </c>
      <c r="H67" s="11">
        <v>5324</v>
      </c>
      <c r="I67" s="11">
        <v>5324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65000</v>
      </c>
      <c r="E68" s="11">
        <v>33000</v>
      </c>
      <c r="F68" s="11">
        <f>G68+H68</f>
        <v>30312</v>
      </c>
      <c r="G68" s="11">
        <v>0</v>
      </c>
      <c r="H68" s="11">
        <v>30312</v>
      </c>
      <c r="I68" s="11">
        <v>30312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2258211</v>
      </c>
      <c r="E69" s="11">
        <v>2258211</v>
      </c>
      <c r="F69" s="11">
        <f>G69+H69</f>
        <v>2258211</v>
      </c>
      <c r="G69" s="11">
        <v>0</v>
      </c>
      <c r="H69" s="11">
        <v>2258211</v>
      </c>
      <c r="I69" s="11">
        <v>2258211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/>
      <c r="F71" s="13"/>
      <c r="G71" s="13"/>
      <c r="H71" s="13"/>
      <c r="I71" s="13" t="s">
        <v>198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199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201</v>
      </c>
      <c r="C11" s="10" t="s">
        <v>21</v>
      </c>
      <c r="D11" s="11">
        <f>D12+D60</f>
        <v>7504000</v>
      </c>
      <c r="E11" s="11">
        <f>E12+E60</f>
        <v>4040600</v>
      </c>
      <c r="F11" s="11">
        <f>G11+H11</f>
        <v>9534845</v>
      </c>
      <c r="G11" s="11">
        <f>G12+G60</f>
        <v>4212845</v>
      </c>
      <c r="H11" s="11">
        <f>H12+H60</f>
        <v>5322000</v>
      </c>
      <c r="I11" s="11">
        <f>I12+I60</f>
        <v>3910128</v>
      </c>
      <c r="J11" s="11">
        <f>J12+J60</f>
        <v>1208320</v>
      </c>
      <c r="K11" s="11">
        <f>F11-I11-J11</f>
        <v>4416397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7369000</v>
      </c>
      <c r="E12" s="11">
        <f>E13+E43</f>
        <v>3977600</v>
      </c>
      <c r="F12" s="11">
        <f>G12+H12</f>
        <v>9499209</v>
      </c>
      <c r="G12" s="11">
        <f>G13+G43</f>
        <v>4212845</v>
      </c>
      <c r="H12" s="11">
        <f>H13+H43</f>
        <v>5286364</v>
      </c>
      <c r="I12" s="11">
        <f>I13+I43</f>
        <v>3874492</v>
      </c>
      <c r="J12" s="11">
        <f>J13+J43</f>
        <v>1208320</v>
      </c>
      <c r="K12" s="11">
        <f>F12-I12-J12</f>
        <v>4416397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8466000</v>
      </c>
      <c r="E13" s="11">
        <f>E14+E21+E31+E40</f>
        <v>4306189</v>
      </c>
      <c r="F13" s="11">
        <f>G13+H13</f>
        <v>7657486</v>
      </c>
      <c r="G13" s="11">
        <f>G14+G21+G31+G40</f>
        <v>2485532</v>
      </c>
      <c r="H13" s="11">
        <f>H14+H21+H31+H40</f>
        <v>5171954</v>
      </c>
      <c r="I13" s="11">
        <f>I14+I21+I31+I40</f>
        <v>3881950</v>
      </c>
      <c r="J13" s="11">
        <f>J14+J21+J31+J40</f>
        <v>1078149</v>
      </c>
      <c r="K13" s="11">
        <f>F13-I13-J13</f>
        <v>2697387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1514000</v>
      </c>
      <c r="E14" s="11">
        <f>+E15</f>
        <v>833000</v>
      </c>
      <c r="F14" s="11">
        <f>G14+H14</f>
        <v>769952</v>
      </c>
      <c r="G14" s="11">
        <f>+G15</f>
        <v>0</v>
      </c>
      <c r="H14" s="11">
        <f>+H15</f>
        <v>769952</v>
      </c>
      <c r="I14" s="11">
        <f>+I15</f>
        <v>769952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202</v>
      </c>
      <c r="B15" s="10" t="s">
        <v>35</v>
      </c>
      <c r="C15" s="10" t="s">
        <v>36</v>
      </c>
      <c r="D15" s="11">
        <f>D16+D18</f>
        <v>1514000</v>
      </c>
      <c r="E15" s="11">
        <f>E16+E18</f>
        <v>833000</v>
      </c>
      <c r="F15" s="11">
        <f>G15+H15</f>
        <v>769952</v>
      </c>
      <c r="G15" s="11">
        <f>G16+G18</f>
        <v>0</v>
      </c>
      <c r="H15" s="11">
        <f>H16+H18</f>
        <v>769952</v>
      </c>
      <c r="I15" s="11">
        <f>I16+I18</f>
        <v>769952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8000</v>
      </c>
      <c r="F16" s="11">
        <f>G16+H16</f>
        <v>9235</v>
      </c>
      <c r="G16" s="11">
        <f>+G17</f>
        <v>0</v>
      </c>
      <c r="H16" s="11">
        <f>+H17</f>
        <v>9235</v>
      </c>
      <c r="I16" s="11">
        <f>+I17</f>
        <v>9235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203</v>
      </c>
      <c r="B17" s="10" t="s">
        <v>41</v>
      </c>
      <c r="C17" s="10" t="s">
        <v>42</v>
      </c>
      <c r="D17" s="11">
        <v>10000</v>
      </c>
      <c r="E17" s="11">
        <v>8000</v>
      </c>
      <c r="F17" s="11">
        <f>G17+H17</f>
        <v>9235</v>
      </c>
      <c r="G17" s="11">
        <v>0</v>
      </c>
      <c r="H17" s="11">
        <v>9235</v>
      </c>
      <c r="I17" s="11">
        <v>9235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1504000</v>
      </c>
      <c r="E18" s="11">
        <f>E19+E20</f>
        <v>825000</v>
      </c>
      <c r="F18" s="11">
        <f>G18+H18</f>
        <v>760717</v>
      </c>
      <c r="G18" s="11">
        <f>G19+G20</f>
        <v>0</v>
      </c>
      <c r="H18" s="11">
        <f>H19+H20</f>
        <v>760717</v>
      </c>
      <c r="I18" s="11">
        <f>I19+I20</f>
        <v>760717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1179000</v>
      </c>
      <c r="E19" s="11">
        <v>700000</v>
      </c>
      <c r="F19" s="11">
        <f>G19+H19</f>
        <v>586230</v>
      </c>
      <c r="G19" s="11">
        <v>0</v>
      </c>
      <c r="H19" s="11">
        <v>586230</v>
      </c>
      <c r="I19" s="11">
        <v>586230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325000</v>
      </c>
      <c r="E20" s="11">
        <v>125000</v>
      </c>
      <c r="F20" s="11">
        <f>G20+H20</f>
        <v>174487</v>
      </c>
      <c r="G20" s="11">
        <v>0</v>
      </c>
      <c r="H20" s="11">
        <v>174487</v>
      </c>
      <c r="I20" s="11">
        <v>174487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204</v>
      </c>
      <c r="B21" s="10" t="s">
        <v>53</v>
      </c>
      <c r="C21" s="10" t="s">
        <v>54</v>
      </c>
      <c r="D21" s="11">
        <f>D22</f>
        <v>1080000</v>
      </c>
      <c r="E21" s="11">
        <f>E22</f>
        <v>635289</v>
      </c>
      <c r="F21" s="11">
        <f>G21+H21</f>
        <v>4110584</v>
      </c>
      <c r="G21" s="11">
        <f>G22</f>
        <v>2126561</v>
      </c>
      <c r="H21" s="11">
        <f>H22</f>
        <v>1984023</v>
      </c>
      <c r="I21" s="11">
        <f>I22</f>
        <v>839074</v>
      </c>
      <c r="J21" s="11">
        <f>J22</f>
        <v>1036746</v>
      </c>
      <c r="K21" s="11">
        <f>F21-I21-J21</f>
        <v>2234764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1080000</v>
      </c>
      <c r="E22" s="11">
        <f>E23+E26+E30</f>
        <v>635289</v>
      </c>
      <c r="F22" s="11">
        <f>G22+H22</f>
        <v>4110584</v>
      </c>
      <c r="G22" s="11">
        <f>G23+G26+G30</f>
        <v>2126561</v>
      </c>
      <c r="H22" s="11">
        <f>H23+H26+H30</f>
        <v>1984023</v>
      </c>
      <c r="I22" s="11">
        <f>I23+I26+I30</f>
        <v>839074</v>
      </c>
      <c r="J22" s="11">
        <f>J23+J26+J30</f>
        <v>1036746</v>
      </c>
      <c r="K22" s="11">
        <f>F22-I22-J22</f>
        <v>2234764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600000</v>
      </c>
      <c r="E23" s="11">
        <f>E24+E25</f>
        <v>329000</v>
      </c>
      <c r="F23" s="11">
        <f>G23+H23</f>
        <v>1908932</v>
      </c>
      <c r="G23" s="11">
        <f>G24+G25</f>
        <v>383656</v>
      </c>
      <c r="H23" s="11">
        <f>H24+H25</f>
        <v>1525276</v>
      </c>
      <c r="I23" s="11">
        <f>I24+I25</f>
        <v>501607</v>
      </c>
      <c r="J23" s="11">
        <f>J24+J25</f>
        <v>964622</v>
      </c>
      <c r="K23" s="11">
        <f>F23-I23-J23</f>
        <v>442703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84000</v>
      </c>
      <c r="F24" s="11">
        <f>G24+H24</f>
        <v>245560</v>
      </c>
      <c r="G24" s="11">
        <v>157510</v>
      </c>
      <c r="H24" s="11">
        <v>88050</v>
      </c>
      <c r="I24" s="11">
        <v>64924</v>
      </c>
      <c r="J24" s="11">
        <v>17879</v>
      </c>
      <c r="K24" s="11">
        <f>F24-I24-J24</f>
        <v>162757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500000</v>
      </c>
      <c r="E25" s="11">
        <v>245000</v>
      </c>
      <c r="F25" s="11">
        <f>G25+H25</f>
        <v>1663372</v>
      </c>
      <c r="G25" s="11">
        <v>226146</v>
      </c>
      <c r="H25" s="11">
        <v>1437226</v>
      </c>
      <c r="I25" s="11">
        <v>436683</v>
      </c>
      <c r="J25" s="11">
        <v>946743</v>
      </c>
      <c r="K25" s="11">
        <f>F25-I25-J25</f>
        <v>279946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450000</v>
      </c>
      <c r="E26" s="11">
        <f>E27+E28+E29</f>
        <v>291289</v>
      </c>
      <c r="F26" s="11">
        <f>G26+H26</f>
        <v>2191950</v>
      </c>
      <c r="G26" s="11">
        <f>G27+G28+G29</f>
        <v>1742805</v>
      </c>
      <c r="H26" s="11">
        <f>H27+H28+H29</f>
        <v>449145</v>
      </c>
      <c r="I26" s="11">
        <f>I27+I28+I29</f>
        <v>331989</v>
      </c>
      <c r="J26" s="11">
        <f>J27+J28+J29</f>
        <v>72124</v>
      </c>
      <c r="K26" s="11">
        <f>F26-I26-J26</f>
        <v>1787837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85000</v>
      </c>
      <c r="F27" s="11">
        <f>G27+H27</f>
        <v>421584</v>
      </c>
      <c r="G27" s="11">
        <v>334205</v>
      </c>
      <c r="H27" s="11">
        <v>87379</v>
      </c>
      <c r="I27" s="11">
        <v>64055</v>
      </c>
      <c r="J27" s="11">
        <v>11411</v>
      </c>
      <c r="K27" s="11">
        <f>F27-I27-J27</f>
        <v>346118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39000</v>
      </c>
      <c r="F28" s="11">
        <f>G28+H28</f>
        <v>81163</v>
      </c>
      <c r="G28" s="11">
        <v>53983</v>
      </c>
      <c r="H28" s="11">
        <v>27180</v>
      </c>
      <c r="I28" s="11">
        <v>33691</v>
      </c>
      <c r="J28" s="11">
        <v>3275</v>
      </c>
      <c r="K28" s="11">
        <f>F28-I28-J28</f>
        <v>44197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300000</v>
      </c>
      <c r="E29" s="11">
        <v>167289</v>
      </c>
      <c r="F29" s="11">
        <f>G29+H29</f>
        <v>1689203</v>
      </c>
      <c r="G29" s="11">
        <v>1354617</v>
      </c>
      <c r="H29" s="11">
        <v>334586</v>
      </c>
      <c r="I29" s="11">
        <v>234243</v>
      </c>
      <c r="J29" s="11">
        <v>57438</v>
      </c>
      <c r="K29" s="11">
        <f>F29-I29-J29</f>
        <v>1397522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</v>
      </c>
      <c r="E30" s="11">
        <v>15000</v>
      </c>
      <c r="F30" s="11">
        <f>G30+H30</f>
        <v>9702</v>
      </c>
      <c r="G30" s="11">
        <v>100</v>
      </c>
      <c r="H30" s="11">
        <v>9602</v>
      </c>
      <c r="I30" s="11">
        <v>5478</v>
      </c>
      <c r="J30" s="11">
        <v>0</v>
      </c>
      <c r="K30" s="11">
        <f>F30-I30-J30</f>
        <v>4224</v>
      </c>
    </row>
    <row r="31" spans="1:11" s="6" customFormat="1" ht="22.5" x14ac:dyDescent="0.25">
      <c r="A31" s="10" t="s">
        <v>205</v>
      </c>
      <c r="B31" s="10" t="s">
        <v>83</v>
      </c>
      <c r="C31" s="10" t="s">
        <v>84</v>
      </c>
      <c r="D31" s="11">
        <f>D32+D36</f>
        <v>5672000</v>
      </c>
      <c r="E31" s="11">
        <f>E32+E36</f>
        <v>2752000</v>
      </c>
      <c r="F31" s="11">
        <f>G31+H31</f>
        <v>2598971</v>
      </c>
      <c r="G31" s="11">
        <f>G32+G36</f>
        <v>353038</v>
      </c>
      <c r="H31" s="11">
        <f>H32+H36</f>
        <v>2245933</v>
      </c>
      <c r="I31" s="11">
        <f>I32+I36</f>
        <v>2107723</v>
      </c>
      <c r="J31" s="11">
        <f>J32+J36</f>
        <v>41019</v>
      </c>
      <c r="K31" s="11">
        <f>F31-I31-J31</f>
        <v>450229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5296000</v>
      </c>
      <c r="E32" s="11">
        <f>+E33+E34+E35</f>
        <v>2622000</v>
      </c>
      <c r="F32" s="11">
        <f>G32+H32</f>
        <v>1782203</v>
      </c>
      <c r="G32" s="11">
        <f>+G33+G34+G35</f>
        <v>0</v>
      </c>
      <c r="H32" s="11">
        <f>+H33+H34+H35</f>
        <v>1782203</v>
      </c>
      <c r="I32" s="11">
        <f>+I33+I34+I35</f>
        <v>1782203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206</v>
      </c>
      <c r="B33" s="10" t="s">
        <v>89</v>
      </c>
      <c r="C33" s="10" t="s">
        <v>90</v>
      </c>
      <c r="D33" s="11">
        <v>2510000</v>
      </c>
      <c r="E33" s="11">
        <v>1228000</v>
      </c>
      <c r="F33" s="11">
        <f>G33+H33</f>
        <v>760203</v>
      </c>
      <c r="G33" s="11">
        <v>0</v>
      </c>
      <c r="H33" s="11">
        <v>760203</v>
      </c>
      <c r="I33" s="11">
        <v>760203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207</v>
      </c>
      <c r="B34" s="10" t="s">
        <v>92</v>
      </c>
      <c r="C34" s="10" t="s">
        <v>93</v>
      </c>
      <c r="D34" s="11">
        <v>10000</v>
      </c>
      <c r="E34" s="11">
        <v>6000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2776000</v>
      </c>
      <c r="E35" s="11">
        <v>1388000</v>
      </c>
      <c r="F35" s="11">
        <f>G35+H35</f>
        <v>1022000</v>
      </c>
      <c r="G35" s="11">
        <v>0</v>
      </c>
      <c r="H35" s="11">
        <v>1022000</v>
      </c>
      <c r="I35" s="11">
        <v>1022000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208</v>
      </c>
      <c r="B36" s="10" t="s">
        <v>98</v>
      </c>
      <c r="C36" s="10" t="s">
        <v>99</v>
      </c>
      <c r="D36" s="11">
        <f>D37</f>
        <v>376000</v>
      </c>
      <c r="E36" s="11">
        <f>E37</f>
        <v>130000</v>
      </c>
      <c r="F36" s="11">
        <f>G36+H36</f>
        <v>816768</v>
      </c>
      <c r="G36" s="11">
        <f>G37</f>
        <v>353038</v>
      </c>
      <c r="H36" s="11">
        <f>H37</f>
        <v>463730</v>
      </c>
      <c r="I36" s="11">
        <f>I37</f>
        <v>325520</v>
      </c>
      <c r="J36" s="11">
        <f>J37</f>
        <v>41019</v>
      </c>
      <c r="K36" s="11">
        <f>F36-I36-J36</f>
        <v>450229</v>
      </c>
    </row>
    <row r="37" spans="1:11" s="6" customFormat="1" ht="22.5" x14ac:dyDescent="0.25">
      <c r="A37" s="10" t="s">
        <v>209</v>
      </c>
      <c r="B37" s="10" t="s">
        <v>101</v>
      </c>
      <c r="C37" s="10" t="s">
        <v>102</v>
      </c>
      <c r="D37" s="11">
        <f>D38+D39</f>
        <v>376000</v>
      </c>
      <c r="E37" s="11">
        <f>E38+E39</f>
        <v>130000</v>
      </c>
      <c r="F37" s="11">
        <f>G37+H37</f>
        <v>816768</v>
      </c>
      <c r="G37" s="11">
        <f>G38+G39</f>
        <v>353038</v>
      </c>
      <c r="H37" s="11">
        <f>H38+H39</f>
        <v>463730</v>
      </c>
      <c r="I37" s="11">
        <f>I38+I39</f>
        <v>325520</v>
      </c>
      <c r="J37" s="11">
        <f>J38+J39</f>
        <v>41019</v>
      </c>
      <c r="K37" s="11">
        <f>F37-I37-J37</f>
        <v>450229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76000</v>
      </c>
      <c r="E38" s="11">
        <v>60000</v>
      </c>
      <c r="F38" s="11">
        <f>G38+H38</f>
        <v>483252</v>
      </c>
      <c r="G38" s="11">
        <v>296776</v>
      </c>
      <c r="H38" s="11">
        <v>186476</v>
      </c>
      <c r="I38" s="11">
        <v>74327</v>
      </c>
      <c r="J38" s="11">
        <v>26014</v>
      </c>
      <c r="K38" s="11">
        <f>F38-I38-J38</f>
        <v>382911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300000</v>
      </c>
      <c r="E39" s="11">
        <v>70000</v>
      </c>
      <c r="F39" s="11">
        <f>G39+H39</f>
        <v>333516</v>
      </c>
      <c r="G39" s="11">
        <v>56262</v>
      </c>
      <c r="H39" s="11">
        <v>277254</v>
      </c>
      <c r="I39" s="11">
        <v>251193</v>
      </c>
      <c r="J39" s="11">
        <v>15005</v>
      </c>
      <c r="K39" s="11">
        <f>F39-I39-J39</f>
        <v>67318</v>
      </c>
    </row>
    <row r="40" spans="1:11" s="6" customFormat="1" ht="22.5" x14ac:dyDescent="0.25">
      <c r="A40" s="10" t="s">
        <v>210</v>
      </c>
      <c r="B40" s="10" t="s">
        <v>110</v>
      </c>
      <c r="C40" s="10" t="s">
        <v>111</v>
      </c>
      <c r="D40" s="11">
        <f>D41</f>
        <v>200000</v>
      </c>
      <c r="E40" s="11">
        <f>E41</f>
        <v>85900</v>
      </c>
      <c r="F40" s="11">
        <f>G40+H40</f>
        <v>177979</v>
      </c>
      <c r="G40" s="11">
        <f>G41</f>
        <v>5933</v>
      </c>
      <c r="H40" s="11">
        <f>H41</f>
        <v>172046</v>
      </c>
      <c r="I40" s="11">
        <f>I41</f>
        <v>165201</v>
      </c>
      <c r="J40" s="11">
        <f>J41</f>
        <v>384</v>
      </c>
      <c r="K40" s="11">
        <f>F40-I40-J40</f>
        <v>12394</v>
      </c>
    </row>
    <row r="41" spans="1:11" s="6" customFormat="1" x14ac:dyDescent="0.25">
      <c r="A41" s="10" t="s">
        <v>211</v>
      </c>
      <c r="B41" s="10" t="s">
        <v>113</v>
      </c>
      <c r="C41" s="10" t="s">
        <v>114</v>
      </c>
      <c r="D41" s="11">
        <f>D42</f>
        <v>200000</v>
      </c>
      <c r="E41" s="11">
        <f>E42</f>
        <v>85900</v>
      </c>
      <c r="F41" s="11">
        <f>G41+H41</f>
        <v>177979</v>
      </c>
      <c r="G41" s="11">
        <f>G42</f>
        <v>5933</v>
      </c>
      <c r="H41" s="11">
        <f>H42</f>
        <v>172046</v>
      </c>
      <c r="I41" s="11">
        <f>I42</f>
        <v>165201</v>
      </c>
      <c r="J41" s="11">
        <f>J42</f>
        <v>384</v>
      </c>
      <c r="K41" s="11">
        <f>F41-I41-J41</f>
        <v>12394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200000</v>
      </c>
      <c r="E42" s="11">
        <v>85900</v>
      </c>
      <c r="F42" s="11">
        <f>G42+H42</f>
        <v>177979</v>
      </c>
      <c r="G42" s="11">
        <v>5933</v>
      </c>
      <c r="H42" s="11">
        <v>172046</v>
      </c>
      <c r="I42" s="11">
        <v>165201</v>
      </c>
      <c r="J42" s="11">
        <v>384</v>
      </c>
      <c r="K42" s="11">
        <f>F42-I42-J42</f>
        <v>12394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-1097000</v>
      </c>
      <c r="E43" s="11">
        <f>E44+E48</f>
        <v>-328589</v>
      </c>
      <c r="F43" s="11">
        <f>G43+H43</f>
        <v>1841723</v>
      </c>
      <c r="G43" s="11">
        <f>G44+G48</f>
        <v>1727313</v>
      </c>
      <c r="H43" s="11">
        <f>H44+H48</f>
        <v>114410</v>
      </c>
      <c r="I43" s="11">
        <f>I44+I48</f>
        <v>-7458</v>
      </c>
      <c r="J43" s="11">
        <f>J44+J48</f>
        <v>130171</v>
      </c>
      <c r="K43" s="11">
        <f>F43-I43-J43</f>
        <v>1719010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72000</v>
      </c>
      <c r="E44" s="11">
        <f>E45</f>
        <v>50000</v>
      </c>
      <c r="F44" s="11">
        <f>G44+H44</f>
        <v>201174</v>
      </c>
      <c r="G44" s="11">
        <f>G45</f>
        <v>114648</v>
      </c>
      <c r="H44" s="11">
        <f>H45</f>
        <v>86526</v>
      </c>
      <c r="I44" s="11">
        <f>I45</f>
        <v>72632</v>
      </c>
      <c r="J44" s="11">
        <f>J45</f>
        <v>36344</v>
      </c>
      <c r="K44" s="11">
        <f>F44-I44-J44</f>
        <v>92198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72000</v>
      </c>
      <c r="E45" s="11">
        <f>+E46</f>
        <v>50000</v>
      </c>
      <c r="F45" s="11">
        <f>G45+H45</f>
        <v>201174</v>
      </c>
      <c r="G45" s="11">
        <f>+G46</f>
        <v>114648</v>
      </c>
      <c r="H45" s="11">
        <f>+H46</f>
        <v>86526</v>
      </c>
      <c r="I45" s="11">
        <f>+I46</f>
        <v>72632</v>
      </c>
      <c r="J45" s="11">
        <f>+J46</f>
        <v>36344</v>
      </c>
      <c r="K45" s="11">
        <f>F45-I45-J45</f>
        <v>92198</v>
      </c>
    </row>
    <row r="46" spans="1:11" s="6" customFormat="1" x14ac:dyDescent="0.25">
      <c r="A46" s="10" t="s">
        <v>212</v>
      </c>
      <c r="B46" s="10" t="s">
        <v>128</v>
      </c>
      <c r="C46" s="10" t="s">
        <v>129</v>
      </c>
      <c r="D46" s="11">
        <f>+D47</f>
        <v>72000</v>
      </c>
      <c r="E46" s="11">
        <f>+E47</f>
        <v>50000</v>
      </c>
      <c r="F46" s="11">
        <f>G46+H46</f>
        <v>201174</v>
      </c>
      <c r="G46" s="11">
        <f>+G47</f>
        <v>114648</v>
      </c>
      <c r="H46" s="11">
        <f>+H47</f>
        <v>86526</v>
      </c>
      <c r="I46" s="11">
        <f>+I47</f>
        <v>72632</v>
      </c>
      <c r="J46" s="11">
        <f>+J47</f>
        <v>36344</v>
      </c>
      <c r="K46" s="11">
        <f>F46-I46-J46</f>
        <v>92198</v>
      </c>
    </row>
    <row r="47" spans="1:11" s="6" customFormat="1" ht="22.5" x14ac:dyDescent="0.25">
      <c r="A47" s="10" t="s">
        <v>127</v>
      </c>
      <c r="B47" s="10" t="s">
        <v>131</v>
      </c>
      <c r="C47" s="10" t="s">
        <v>132</v>
      </c>
      <c r="D47" s="11">
        <v>72000</v>
      </c>
      <c r="E47" s="11">
        <v>50000</v>
      </c>
      <c r="F47" s="11">
        <f>G47+H47</f>
        <v>201174</v>
      </c>
      <c r="G47" s="11">
        <v>114648</v>
      </c>
      <c r="H47" s="11">
        <v>86526</v>
      </c>
      <c r="I47" s="11">
        <v>72632</v>
      </c>
      <c r="J47" s="11">
        <v>36344</v>
      </c>
      <c r="K47" s="11">
        <f>F47-I47-J47</f>
        <v>92198</v>
      </c>
    </row>
    <row r="48" spans="1:11" s="6" customFormat="1" ht="22.5" x14ac:dyDescent="0.25">
      <c r="A48" s="10" t="s">
        <v>213</v>
      </c>
      <c r="B48" s="10" t="s">
        <v>134</v>
      </c>
      <c r="C48" s="10" t="s">
        <v>135</v>
      </c>
      <c r="D48" s="11">
        <f>D49+D52+D55+D58</f>
        <v>-1169000</v>
      </c>
      <c r="E48" s="11">
        <f>E49+E52+E55+E58</f>
        <v>-378589</v>
      </c>
      <c r="F48" s="11">
        <f>G48+H48</f>
        <v>1640549</v>
      </c>
      <c r="G48" s="11">
        <f>G49+G52+G55+G58</f>
        <v>1612665</v>
      </c>
      <c r="H48" s="11">
        <f>H49+H52+H55+H58</f>
        <v>27884</v>
      </c>
      <c r="I48" s="11">
        <f>I49+I52+I55+I58</f>
        <v>-80090</v>
      </c>
      <c r="J48" s="11">
        <f>J49+J52+J55+J58</f>
        <v>93827</v>
      </c>
      <c r="K48" s="11">
        <f>F48-I48-J48</f>
        <v>1626812</v>
      </c>
    </row>
    <row r="49" spans="1:11" s="6" customFormat="1" ht="43.5" x14ac:dyDescent="0.25">
      <c r="A49" s="10" t="s">
        <v>214</v>
      </c>
      <c r="B49" s="10" t="s">
        <v>137</v>
      </c>
      <c r="C49" s="10" t="s">
        <v>138</v>
      </c>
      <c r="D49" s="11">
        <f>D50+D51</f>
        <v>3000</v>
      </c>
      <c r="E49" s="11">
        <f>E50+E51</f>
        <v>3000</v>
      </c>
      <c r="F49" s="11">
        <f>G49+H49</f>
        <v>34115</v>
      </c>
      <c r="G49" s="11">
        <f>G50+G51</f>
        <v>34115</v>
      </c>
      <c r="H49" s="11">
        <f>H50+H51</f>
        <v>0</v>
      </c>
      <c r="I49" s="11">
        <f>I50+I51</f>
        <v>2253</v>
      </c>
      <c r="J49" s="11">
        <f>J50+J51</f>
        <v>100</v>
      </c>
      <c r="K49" s="11">
        <f>F49-I49-J49</f>
        <v>31762</v>
      </c>
    </row>
    <row r="50" spans="1:11" s="6" customFormat="1" x14ac:dyDescent="0.25">
      <c r="A50" s="10" t="s">
        <v>133</v>
      </c>
      <c r="B50" s="10" t="s">
        <v>140</v>
      </c>
      <c r="C50" s="10" t="s">
        <v>141</v>
      </c>
      <c r="D50" s="11">
        <v>3000</v>
      </c>
      <c r="E50" s="11">
        <v>3000</v>
      </c>
      <c r="F50" s="11">
        <f>G50+H50</f>
        <v>34065</v>
      </c>
      <c r="G50" s="11">
        <v>34065</v>
      </c>
      <c r="H50" s="11">
        <v>0</v>
      </c>
      <c r="I50" s="11">
        <v>2253</v>
      </c>
      <c r="J50" s="11">
        <v>100</v>
      </c>
      <c r="K50" s="11">
        <f>F50-I50-J50</f>
        <v>31712</v>
      </c>
    </row>
    <row r="51" spans="1:11" s="6" customFormat="1" ht="22.5" x14ac:dyDescent="0.25">
      <c r="A51" s="10" t="s">
        <v>215</v>
      </c>
      <c r="B51" s="10" t="s">
        <v>143</v>
      </c>
      <c r="C51" s="10" t="s">
        <v>144</v>
      </c>
      <c r="D51" s="11">
        <v>0</v>
      </c>
      <c r="E51" s="11">
        <v>0</v>
      </c>
      <c r="F51" s="11">
        <f>G51+H51</f>
        <v>50</v>
      </c>
      <c r="G51" s="11">
        <v>50</v>
      </c>
      <c r="H51" s="11">
        <v>0</v>
      </c>
      <c r="I51" s="11">
        <v>0</v>
      </c>
      <c r="J51" s="11">
        <v>0</v>
      </c>
      <c r="K51" s="11">
        <f>F51-I51-J51</f>
        <v>50</v>
      </c>
    </row>
    <row r="52" spans="1:11" s="6" customFormat="1" ht="22.5" x14ac:dyDescent="0.25">
      <c r="A52" s="10" t="s">
        <v>216</v>
      </c>
      <c r="B52" s="10" t="s">
        <v>146</v>
      </c>
      <c r="C52" s="10" t="s">
        <v>147</v>
      </c>
      <c r="D52" s="11">
        <f>D53</f>
        <v>221000</v>
      </c>
      <c r="E52" s="11">
        <f>E53</f>
        <v>190000</v>
      </c>
      <c r="F52" s="11">
        <f>G52+H52</f>
        <v>1763598</v>
      </c>
      <c r="G52" s="11">
        <f>G53</f>
        <v>1561018</v>
      </c>
      <c r="H52" s="11">
        <f>H53</f>
        <v>202580</v>
      </c>
      <c r="I52" s="11">
        <f>I53</f>
        <v>112556</v>
      </c>
      <c r="J52" s="11">
        <f>J53</f>
        <v>84588</v>
      </c>
      <c r="K52" s="11">
        <f>F52-I52-J52</f>
        <v>1566454</v>
      </c>
    </row>
    <row r="53" spans="1:11" s="6" customFormat="1" ht="22.5" x14ac:dyDescent="0.25">
      <c r="A53" s="10" t="s">
        <v>217</v>
      </c>
      <c r="B53" s="10" t="s">
        <v>149</v>
      </c>
      <c r="C53" s="10" t="s">
        <v>150</v>
      </c>
      <c r="D53" s="11">
        <f>D54</f>
        <v>221000</v>
      </c>
      <c r="E53" s="11">
        <f>E54</f>
        <v>190000</v>
      </c>
      <c r="F53" s="11">
        <f>G53+H53</f>
        <v>1763598</v>
      </c>
      <c r="G53" s="11">
        <f>G54</f>
        <v>1561018</v>
      </c>
      <c r="H53" s="11">
        <f>H54</f>
        <v>202580</v>
      </c>
      <c r="I53" s="11">
        <f>I54</f>
        <v>112556</v>
      </c>
      <c r="J53" s="11">
        <f>J54</f>
        <v>84588</v>
      </c>
      <c r="K53" s="11">
        <f>F53-I53-J53</f>
        <v>1566454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221000</v>
      </c>
      <c r="E54" s="11">
        <v>190000</v>
      </c>
      <c r="F54" s="11">
        <f>G54+H54</f>
        <v>1763598</v>
      </c>
      <c r="G54" s="11">
        <v>1561018</v>
      </c>
      <c r="H54" s="11">
        <v>202580</v>
      </c>
      <c r="I54" s="11">
        <v>112556</v>
      </c>
      <c r="J54" s="11">
        <v>84588</v>
      </c>
      <c r="K54" s="11">
        <f>F54-I54-J54</f>
        <v>1566454</v>
      </c>
    </row>
    <row r="55" spans="1:11" s="6" customFormat="1" ht="33" x14ac:dyDescent="0.25">
      <c r="A55" s="10" t="s">
        <v>218</v>
      </c>
      <c r="B55" s="10" t="s">
        <v>155</v>
      </c>
      <c r="C55" s="10" t="s">
        <v>156</v>
      </c>
      <c r="D55" s="11">
        <f>+D56+D57</f>
        <v>107000</v>
      </c>
      <c r="E55" s="11">
        <f>+E56+E57</f>
        <v>71411</v>
      </c>
      <c r="F55" s="11">
        <f>G55+H55</f>
        <v>101616</v>
      </c>
      <c r="G55" s="11">
        <f>+G56+G57</f>
        <v>17532</v>
      </c>
      <c r="H55" s="11">
        <f>+H56+H57</f>
        <v>84084</v>
      </c>
      <c r="I55" s="11">
        <f>+I56+I57</f>
        <v>63881</v>
      </c>
      <c r="J55" s="11">
        <f>+J56+J57</f>
        <v>9139</v>
      </c>
      <c r="K55" s="11">
        <f>F55-I55-J55</f>
        <v>28596</v>
      </c>
    </row>
    <row r="56" spans="1:11" s="6" customFormat="1" x14ac:dyDescent="0.25">
      <c r="A56" s="10" t="s">
        <v>219</v>
      </c>
      <c r="B56" s="10" t="s">
        <v>158</v>
      </c>
      <c r="C56" s="10" t="s">
        <v>159</v>
      </c>
      <c r="D56" s="11">
        <v>60000</v>
      </c>
      <c r="E56" s="11">
        <v>45800</v>
      </c>
      <c r="F56" s="11">
        <f>G56+H56</f>
        <v>56616</v>
      </c>
      <c r="G56" s="11">
        <v>17532</v>
      </c>
      <c r="H56" s="11">
        <v>39084</v>
      </c>
      <c r="I56" s="11">
        <v>39046</v>
      </c>
      <c r="J56" s="11">
        <v>9139</v>
      </c>
      <c r="K56" s="11">
        <f>F56-I56-J56</f>
        <v>8431</v>
      </c>
    </row>
    <row r="57" spans="1:11" s="6" customFormat="1" x14ac:dyDescent="0.25">
      <c r="A57" s="10" t="s">
        <v>220</v>
      </c>
      <c r="B57" s="10" t="s">
        <v>161</v>
      </c>
      <c r="C57" s="10" t="s">
        <v>162</v>
      </c>
      <c r="D57" s="11">
        <v>47000</v>
      </c>
      <c r="E57" s="11">
        <v>25611</v>
      </c>
      <c r="F57" s="11">
        <f>G57+H57</f>
        <v>45000</v>
      </c>
      <c r="G57" s="11">
        <v>0</v>
      </c>
      <c r="H57" s="11">
        <v>45000</v>
      </c>
      <c r="I57" s="11">
        <v>24835</v>
      </c>
      <c r="J57" s="11">
        <v>0</v>
      </c>
      <c r="K57" s="11">
        <f>F57-I57-J57</f>
        <v>20165</v>
      </c>
    </row>
    <row r="58" spans="1:11" s="6" customFormat="1" ht="22.5" x14ac:dyDescent="0.25">
      <c r="A58" s="10" t="s">
        <v>221</v>
      </c>
      <c r="B58" s="10" t="s">
        <v>222</v>
      </c>
      <c r="C58" s="10" t="s">
        <v>223</v>
      </c>
      <c r="D58" s="11">
        <f>+D59</f>
        <v>-1500000</v>
      </c>
      <c r="E58" s="11">
        <f>+E59</f>
        <v>-643000</v>
      </c>
      <c r="F58" s="11">
        <f>G58+H58</f>
        <v>-258780</v>
      </c>
      <c r="G58" s="11">
        <f>+G59</f>
        <v>0</v>
      </c>
      <c r="H58" s="11">
        <f>+H59</f>
        <v>-258780</v>
      </c>
      <c r="I58" s="11">
        <f>+I59</f>
        <v>-258780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224</v>
      </c>
      <c r="B59" s="10" t="s">
        <v>164</v>
      </c>
      <c r="C59" s="10" t="s">
        <v>165</v>
      </c>
      <c r="D59" s="11">
        <v>-1500000</v>
      </c>
      <c r="E59" s="11">
        <v>-643000</v>
      </c>
      <c r="F59" s="11">
        <f>G59+H59</f>
        <v>-258780</v>
      </c>
      <c r="G59" s="11">
        <v>0</v>
      </c>
      <c r="H59" s="11">
        <v>-258780</v>
      </c>
      <c r="I59" s="11">
        <v>-258780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225</v>
      </c>
      <c r="B60" s="10" t="s">
        <v>179</v>
      </c>
      <c r="C60" s="10" t="s">
        <v>180</v>
      </c>
      <c r="D60" s="11">
        <f>D61</f>
        <v>135000</v>
      </c>
      <c r="E60" s="11">
        <f>E61</f>
        <v>63000</v>
      </c>
      <c r="F60" s="11">
        <f>G60+H60</f>
        <v>35636</v>
      </c>
      <c r="G60" s="11">
        <f>G61</f>
        <v>0</v>
      </c>
      <c r="H60" s="11">
        <f>H61</f>
        <v>35636</v>
      </c>
      <c r="I60" s="11">
        <f>I61</f>
        <v>35636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226</v>
      </c>
      <c r="B61" s="10" t="s">
        <v>182</v>
      </c>
      <c r="C61" s="10" t="s">
        <v>183</v>
      </c>
      <c r="D61" s="11">
        <f>D62</f>
        <v>135000</v>
      </c>
      <c r="E61" s="11">
        <f>E62</f>
        <v>63000</v>
      </c>
      <c r="F61" s="11">
        <f>G61+H61</f>
        <v>35636</v>
      </c>
      <c r="G61" s="11">
        <f>G62</f>
        <v>0</v>
      </c>
      <c r="H61" s="11">
        <f>H62</f>
        <v>35636</v>
      </c>
      <c r="I61" s="11">
        <f>I62</f>
        <v>35636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227</v>
      </c>
      <c r="B62" s="10" t="s">
        <v>185</v>
      </c>
      <c r="C62" s="10" t="s">
        <v>186</v>
      </c>
      <c r="D62" s="11">
        <f>+D63+D64</f>
        <v>135000</v>
      </c>
      <c r="E62" s="11">
        <f>+E63+E64</f>
        <v>63000</v>
      </c>
      <c r="F62" s="11">
        <f>G62+H62</f>
        <v>35636</v>
      </c>
      <c r="G62" s="11">
        <f>+G63+G64</f>
        <v>0</v>
      </c>
      <c r="H62" s="11">
        <f>+H63+H64</f>
        <v>35636</v>
      </c>
      <c r="I62" s="11">
        <f>+I63+I64</f>
        <v>35636</v>
      </c>
      <c r="J62" s="11">
        <f>+J63+J64</f>
        <v>0</v>
      </c>
      <c r="K62" s="11">
        <f>F62-I62-J62</f>
        <v>0</v>
      </c>
    </row>
    <row r="63" spans="1:11" s="6" customFormat="1" ht="43.5" x14ac:dyDescent="0.25">
      <c r="A63" s="10" t="s">
        <v>172</v>
      </c>
      <c r="B63" s="10" t="s">
        <v>188</v>
      </c>
      <c r="C63" s="10" t="s">
        <v>189</v>
      </c>
      <c r="D63" s="11">
        <v>70000</v>
      </c>
      <c r="E63" s="11">
        <v>30000</v>
      </c>
      <c r="F63" s="11">
        <f>G63+H63</f>
        <v>5324</v>
      </c>
      <c r="G63" s="11">
        <v>0</v>
      </c>
      <c r="H63" s="11">
        <v>5324</v>
      </c>
      <c r="I63" s="11">
        <v>5324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228</v>
      </c>
      <c r="B64" s="10" t="s">
        <v>191</v>
      </c>
      <c r="C64" s="10" t="s">
        <v>192</v>
      </c>
      <c r="D64" s="11">
        <v>65000</v>
      </c>
      <c r="E64" s="11">
        <v>33000</v>
      </c>
      <c r="F64" s="11">
        <f>G64+H64</f>
        <v>30312</v>
      </c>
      <c r="G64" s="11">
        <v>0</v>
      </c>
      <c r="H64" s="11">
        <v>30312</v>
      </c>
      <c r="I64" s="11">
        <v>30312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196</v>
      </c>
      <c r="B66" s="13"/>
      <c r="C66" s="13"/>
      <c r="D66" s="13"/>
      <c r="E66" s="13"/>
      <c r="F66" s="13"/>
      <c r="G66" s="13"/>
      <c r="H66" s="13"/>
      <c r="I66" s="13" t="s">
        <v>198</v>
      </c>
      <c r="J66" s="13"/>
      <c r="K66" s="13"/>
      <c r="L66" s="13"/>
    </row>
    <row r="67" spans="1:12" x14ac:dyDescent="0.25">
      <c r="A67" s="3" t="s">
        <v>197</v>
      </c>
      <c r="B67" s="3"/>
      <c r="C67" s="3"/>
      <c r="D67" s="3"/>
      <c r="E67" s="3"/>
      <c r="F67" s="3"/>
      <c r="G67" s="3"/>
      <c r="H67" s="3"/>
      <c r="I67" s="3" t="s">
        <v>199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230</v>
      </c>
      <c r="C11" s="10" t="s">
        <v>21</v>
      </c>
      <c r="D11" s="11">
        <f>D12+D17+D20</f>
        <v>6256567</v>
      </c>
      <c r="E11" s="11">
        <f>E12+E17+E20</f>
        <v>4515600</v>
      </c>
      <c r="F11" s="11">
        <f>G11+H11</f>
        <v>2744540</v>
      </c>
      <c r="G11" s="11">
        <f>G12+G17+G20</f>
        <v>0</v>
      </c>
      <c r="H11" s="11">
        <f>H12+H17+H20</f>
        <v>2744540</v>
      </c>
      <c r="I11" s="11">
        <f>I12+I17+I20</f>
        <v>2744540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1500000</v>
      </c>
      <c r="E12" s="11">
        <f>+E13</f>
        <v>643000</v>
      </c>
      <c r="F12" s="11">
        <f>G12+H12</f>
        <v>258780</v>
      </c>
      <c r="G12" s="11">
        <f>+G13</f>
        <v>0</v>
      </c>
      <c r="H12" s="11">
        <f>+H13</f>
        <v>258780</v>
      </c>
      <c r="I12" s="11">
        <f>+I13</f>
        <v>258780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231</v>
      </c>
      <c r="B13" s="10" t="s">
        <v>119</v>
      </c>
      <c r="C13" s="10" t="s">
        <v>120</v>
      </c>
      <c r="D13" s="11">
        <f>+D14</f>
        <v>1500000</v>
      </c>
      <c r="E13" s="11">
        <f>+E14</f>
        <v>643000</v>
      </c>
      <c r="F13" s="11">
        <f>G13+H13</f>
        <v>258780</v>
      </c>
      <c r="G13" s="11">
        <f>+G14</f>
        <v>0</v>
      </c>
      <c r="H13" s="11">
        <f>+H14</f>
        <v>258780</v>
      </c>
      <c r="I13" s="11">
        <f>+I14</f>
        <v>258780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202</v>
      </c>
      <c r="B14" s="10" t="s">
        <v>134</v>
      </c>
      <c r="C14" s="10" t="s">
        <v>135</v>
      </c>
      <c r="D14" s="11">
        <f>+D15</f>
        <v>1500000</v>
      </c>
      <c r="E14" s="11">
        <f>+E15</f>
        <v>643000</v>
      </c>
      <c r="F14" s="11">
        <f>G14+H14</f>
        <v>258780</v>
      </c>
      <c r="G14" s="11">
        <f>+G15</f>
        <v>0</v>
      </c>
      <c r="H14" s="11">
        <f>+H15</f>
        <v>258780</v>
      </c>
      <c r="I14" s="11">
        <f>+I15</f>
        <v>258780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232</v>
      </c>
      <c r="B15" s="10" t="s">
        <v>222</v>
      </c>
      <c r="C15" s="10" t="s">
        <v>223</v>
      </c>
      <c r="D15" s="11">
        <f>+D16</f>
        <v>1500000</v>
      </c>
      <c r="E15" s="11">
        <f>+E16</f>
        <v>643000</v>
      </c>
      <c r="F15" s="11">
        <f>G15+H15</f>
        <v>258780</v>
      </c>
      <c r="G15" s="11">
        <f>+G16</f>
        <v>0</v>
      </c>
      <c r="H15" s="11">
        <f>+H16</f>
        <v>258780</v>
      </c>
      <c r="I15" s="11">
        <f>+I16</f>
        <v>258780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233</v>
      </c>
      <c r="B16" s="10" t="s">
        <v>167</v>
      </c>
      <c r="C16" s="10" t="s">
        <v>168</v>
      </c>
      <c r="D16" s="11">
        <v>1500000</v>
      </c>
      <c r="E16" s="11">
        <v>643000</v>
      </c>
      <c r="F16" s="11">
        <f>G16+H16</f>
        <v>258780</v>
      </c>
      <c r="G16" s="11">
        <v>0</v>
      </c>
      <c r="H16" s="11">
        <v>258780</v>
      </c>
      <c r="I16" s="11">
        <v>258780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170</v>
      </c>
      <c r="C17" s="10" t="s">
        <v>171</v>
      </c>
      <c r="D17" s="11">
        <f>D18</f>
        <v>2498356</v>
      </c>
      <c r="E17" s="11">
        <f>E18</f>
        <v>1614389</v>
      </c>
      <c r="F17" s="11">
        <f>G17+H17</f>
        <v>227549</v>
      </c>
      <c r="G17" s="11">
        <f>G18</f>
        <v>0</v>
      </c>
      <c r="H17" s="11">
        <f>H18</f>
        <v>227549</v>
      </c>
      <c r="I17" s="11">
        <f>I18</f>
        <v>227549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173</v>
      </c>
      <c r="C18" s="10" t="s">
        <v>174</v>
      </c>
      <c r="D18" s="11">
        <f>+D19</f>
        <v>2498356</v>
      </c>
      <c r="E18" s="11">
        <f>+E19</f>
        <v>1614389</v>
      </c>
      <c r="F18" s="11">
        <f>G18+H18</f>
        <v>227549</v>
      </c>
      <c r="G18" s="11">
        <f>+G19</f>
        <v>0</v>
      </c>
      <c r="H18" s="11">
        <f>+H19</f>
        <v>227549</v>
      </c>
      <c r="I18" s="11">
        <f>+I19</f>
        <v>227549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176</v>
      </c>
      <c r="C19" s="10" t="s">
        <v>177</v>
      </c>
      <c r="D19" s="11">
        <v>2498356</v>
      </c>
      <c r="E19" s="11">
        <v>1614389</v>
      </c>
      <c r="F19" s="11">
        <f>G19+H19</f>
        <v>227549</v>
      </c>
      <c r="G19" s="11">
        <v>0</v>
      </c>
      <c r="H19" s="11">
        <v>227549</v>
      </c>
      <c r="I19" s="11">
        <v>227549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207</v>
      </c>
      <c r="B20" s="10" t="s">
        <v>179</v>
      </c>
      <c r="C20" s="10" t="s">
        <v>180</v>
      </c>
      <c r="D20" s="11">
        <f>D21</f>
        <v>2258211</v>
      </c>
      <c r="E20" s="11">
        <f>E21</f>
        <v>2258211</v>
      </c>
      <c r="F20" s="11">
        <f>G20+H20</f>
        <v>2258211</v>
      </c>
      <c r="G20" s="11">
        <f>G21</f>
        <v>0</v>
      </c>
      <c r="H20" s="11">
        <f>H21</f>
        <v>2258211</v>
      </c>
      <c r="I20" s="11">
        <f>I21</f>
        <v>2258211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182</v>
      </c>
      <c r="C21" s="10" t="s">
        <v>183</v>
      </c>
      <c r="D21" s="11">
        <f>D22</f>
        <v>2258211</v>
      </c>
      <c r="E21" s="11">
        <f>E22</f>
        <v>2258211</v>
      </c>
      <c r="F21" s="11">
        <f>G21+H21</f>
        <v>2258211</v>
      </c>
      <c r="G21" s="11">
        <f>G22</f>
        <v>0</v>
      </c>
      <c r="H21" s="11">
        <f>H22</f>
        <v>2258211</v>
      </c>
      <c r="I21" s="11">
        <f>I22</f>
        <v>2258211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185</v>
      </c>
      <c r="C22" s="10" t="s">
        <v>186</v>
      </c>
      <c r="D22" s="11">
        <f>+D23</f>
        <v>2258211</v>
      </c>
      <c r="E22" s="11">
        <f>+E23</f>
        <v>2258211</v>
      </c>
      <c r="F22" s="11">
        <f>G22+H22</f>
        <v>2258211</v>
      </c>
      <c r="G22" s="11">
        <f>+G23</f>
        <v>0</v>
      </c>
      <c r="H22" s="11">
        <f>+H23</f>
        <v>2258211</v>
      </c>
      <c r="I22" s="11">
        <f>+I23</f>
        <v>2258211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234</v>
      </c>
      <c r="B23" s="10" t="s">
        <v>194</v>
      </c>
      <c r="C23" s="10" t="s">
        <v>195</v>
      </c>
      <c r="D23" s="11">
        <v>2258211</v>
      </c>
      <c r="E23" s="11">
        <v>2258211</v>
      </c>
      <c r="F23" s="11">
        <f>G23+H23</f>
        <v>2258211</v>
      </c>
      <c r="G23" s="11">
        <v>0</v>
      </c>
      <c r="H23" s="11">
        <v>2258211</v>
      </c>
      <c r="I23" s="11">
        <v>2258211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196</v>
      </c>
      <c r="B25" s="13"/>
      <c r="C25" s="13"/>
      <c r="D25" s="13"/>
      <c r="E25" s="13"/>
      <c r="F25" s="13"/>
      <c r="G25" s="13"/>
      <c r="H25" s="13"/>
      <c r="I25" s="13" t="s">
        <v>198</v>
      </c>
      <c r="J25" s="13"/>
      <c r="K25" s="13"/>
      <c r="L25" s="13"/>
    </row>
    <row r="26" spans="1:12" x14ac:dyDescent="0.25">
      <c r="A26" s="3" t="s">
        <v>197</v>
      </c>
      <c r="B26" s="3"/>
      <c r="C26" s="3"/>
      <c r="D26" s="3"/>
      <c r="E26" s="3"/>
      <c r="F26" s="3"/>
      <c r="G26" s="3"/>
      <c r="H26" s="3"/>
      <c r="I26" s="3" t="s">
        <v>199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2023-05-08T07:57:09Z</dcterms:created>
  <dcterms:modified xsi:type="dcterms:W3CDTF">2023-05-08T07:57:14Z</dcterms:modified>
</cp:coreProperties>
</file>