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3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F29" i="1"/>
  <c r="F42" i="1" s="1"/>
  <c r="E38" i="1"/>
  <c r="F38" i="1"/>
  <c r="E50" i="1"/>
  <c r="E70" i="1" s="1"/>
  <c r="F50" i="1"/>
  <c r="F70" i="1" s="1"/>
  <c r="E69" i="1"/>
  <c r="F69" i="1"/>
  <c r="E78" i="1"/>
  <c r="F78" i="1"/>
  <c r="E71" i="1" l="1"/>
  <c r="F43" i="1"/>
  <c r="F71" i="1" s="1"/>
</calcChain>
</file>

<file path=xl/sharedStrings.xml><?xml version="1.0" encoding="utf-8"?>
<sst xmlns="http://schemas.openxmlformats.org/spreadsheetml/2006/main" count="305" uniqueCount="188">
  <si>
    <t>CENTRALIZAT</t>
  </si>
  <si>
    <t xml:space="preserve"> </t>
  </si>
  <si>
    <t>Bilant</t>
  </si>
  <si>
    <t>Trimestrul: 3, Anul: 2023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</si>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</sst>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55938</v>
      </c>
      <c r="F8" s="10">
        <v>43375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330030</v>
      </c>
      <c r="F9" s="10">
        <v>382208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61843486</v>
      </c>
      <c r="F10" s="10">
        <v>73954373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62229454</v>
      </c>
      <c r="F16" s="10">
        <f>F8+F9+F10+F11+F12+F14</f>
        <v>74379956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2255517</v>
      </c>
      <c r="F18" s="10">
        <v>2446582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6211</v>
      </c>
      <c r="F20" s="10">
        <v>18383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3876628</v>
      </c>
      <c r="F24" s="10">
        <v>5689289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3876628</v>
      </c>
      <c r="F25" s="10">
        <v>5689289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2227381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3882839</v>
      </c>
      <c r="F29" s="10">
        <f>F20+F24+F26+F28</f>
        <v>7935053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2992378</v>
      </c>
      <c r="F32" s="10">
        <v>1049673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13000</v>
      </c>
      <c r="F33" s="10">
        <v>15500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11295</v>
      </c>
      <c r="F35" s="10">
        <v>20952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3016673</v>
      </c>
      <c r="F38" s="10">
        <f>F32+F33+F35+F36</f>
        <v>1086125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9155029</v>
      </c>
      <c r="F42" s="10">
        <f>F18+F29+F30+F38+F39+F40+F41</f>
        <v>11467760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71384483</v>
      </c>
      <c r="F43" s="10">
        <f>F16+F42</f>
        <v>85847716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838962</v>
      </c>
      <c r="F52" s="10">
        <v>3675201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838593</v>
      </c>
      <c r="F54" s="10">
        <v>3674832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176347</v>
      </c>
      <c r="F56" s="10">
        <v>233424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103598</v>
      </c>
      <c r="F58" s="10">
        <v>125964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2227381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177408</v>
      </c>
      <c r="F64" s="10">
        <v>238364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82296</v>
      </c>
      <c r="F65" s="10">
        <v>116231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1275013</v>
      </c>
      <c r="F69" s="10">
        <f>F52+F56+F60+F62+F63+F64+F65+F67+F68</f>
        <v>6490601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1275013</v>
      </c>
      <c r="F70" s="10">
        <f>F50+F69</f>
        <v>6490601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70109470</v>
      </c>
      <c r="F71" s="10">
        <f>F43-F70</f>
        <v>79357115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46973263</v>
      </c>
      <c r="F73" s="10">
        <v>47960199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28016853</v>
      </c>
      <c r="F74" s="10">
        <v>23162935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0</v>
      </c>
      <c r="F76" s="10">
        <v>8233981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4880646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70109470</v>
      </c>
      <c r="F78" s="10">
        <f>F73+F74-F75+F76-F77</f>
        <v>79357115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186</v>
      </c>
      <c r="D80" s="12"/>
      <c r="E80" s="12" t="s">
        <v>187</v>
      </c>
      <c r="F80" s="12"/>
    </row>
    <row r="81" spans="1:6" x14ac:dyDescent="0.25">
      <c r="A81" s="3"/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2024-03-14T11:52:58Z</dcterms:created>
  <dcterms:modified xsi:type="dcterms:W3CDTF">2024-03-14T11:53:01Z</dcterms:modified>
</cp:coreProperties>
</file>